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gov.uk\dc2\fs3_home\u205774\"/>
    </mc:Choice>
  </mc:AlternateContent>
  <bookViews>
    <workbookView xWindow="0" yWindow="0" windowWidth="14040" windowHeight="6900" tabRatio="830"/>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Chart 11a -School absence 21-22" sheetId="65"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 - School absence 20-21" sheetId="60" r:id="rId36"/>
    <sheet name="Chart 11a -School absence 20-21" sheetId="61" r:id="rId37"/>
    <sheet name="Table 9b - Attend. Jan-Mar '21" sheetId="63" r:id="rId38"/>
    <sheet name="Chart 11b - Attend. Jan-Mar '21" sheetId="62" r:id="rId39"/>
    <sheet name="Table 10b - Vac by JCVI group" sheetId="53" r:id="rId40"/>
    <sheet name="Table 10c - Vac by age" sheetId="54" r:id="rId41"/>
  </sheets>
  <definedNames>
    <definedName name="_xlnm._FilterDatabase" localSheetId="7" hidden="1">'Table 5 - Testing'!$A$4:$AJ$4</definedName>
    <definedName name="Confirmed" localSheetId="36">OFFSET(#REF!,0,0,COUNTA(#REF!) - 1)</definedName>
    <definedName name="Confirmed" localSheetId="18">OFFSET(#REF!,0,0,COUNTA(#REF!) - 1)</definedName>
    <definedName name="Confirmed" localSheetId="38">OFFSET(#REF!,0,0,COUNTA(#REF!) - 1)</definedName>
    <definedName name="Confirmed" localSheetId="26">OFFSET('Chart 3 - Archive ICU'!$B$2,0,0,COUNTA('Chart 3 - Archive ICU'!$B:$B) - 1)</definedName>
    <definedName name="Confirmed" localSheetId="35">OFFSET(#REF!,0,0,COUNTA(#REF!) - 1)</definedName>
    <definedName name="Confirmed" localSheetId="17">OFFSET(#REF!,0,0,COUNTA(#REF!) - 1)</definedName>
    <definedName name="Confirmed" localSheetId="37">OFFSET(#REF!,0,0,COUNTA(#REF!) - 1)</definedName>
    <definedName name="Confirmed">OFFSET(#REF!,0,0,COUNTA(#REF!) - 1)</definedName>
    <definedName name="ConfirmedHosp" localSheetId="36">OFFSET(#REF!,0,0,COUNTA(#REF!)-1)</definedName>
    <definedName name="ConfirmedHosp" localSheetId="18">OFFSET(#REF!,0,0,COUNTA(#REF!)-1)</definedName>
    <definedName name="ConfirmedHosp" localSheetId="38">OFFSET(#REF!,0,0,COUNTA(#REF!)-1)</definedName>
    <definedName name="ConfirmedHosp" localSheetId="25">OFFSET('Chart 2 -Archive Hosp Confirmed'!$B$2,0,0,COUNTA('Chart 2 -Archive Hosp Confirmed'!$B:$B)-1)</definedName>
    <definedName name="ConfirmedHosp" localSheetId="35">OFFSET(#REF!,0,0,COUNTA(#REF!)-1)</definedName>
    <definedName name="ConfirmedHosp" localSheetId="17">OFFSET(#REF!,0,0,COUNTA(#REF!)-1)</definedName>
    <definedName name="ConfirmedHosp" localSheetId="37">OFFSET(#REF!,0,0,COUNTA(#REF!)-1)</definedName>
    <definedName name="ConfirmedHosp">OFFSET(#REF!,0,0,COUNTA(#REF!)-1)</definedName>
    <definedName name="Date" localSheetId="36">OFFSET(#REF!,0,0,COUNTA(#REF!) - 1)</definedName>
    <definedName name="Date" localSheetId="18">OFFSET(#REF!,0,0,COUNTA(#REF!) - 1)</definedName>
    <definedName name="Date" localSheetId="38">OFFSET(#REF!,0,0,COUNTA(#REF!) - 1)</definedName>
    <definedName name="Date" localSheetId="26">OFFSET('Chart 3 - Archive ICU'!$A$2,0,0,COUNTA('Chart 3 - Archive ICU'!$A:$A) - 1)</definedName>
    <definedName name="Date" localSheetId="35">OFFSET(#REF!,0,0,COUNTA(#REF!) - 1)</definedName>
    <definedName name="Date" localSheetId="17">OFFSET(#REF!,0,0,COUNTA(#REF!) - 1)</definedName>
    <definedName name="Date" localSheetId="37">OFFSET(#REF!,0,0,COUNTA(#REF!) - 1)</definedName>
    <definedName name="Date">OFFSET(#REF!,0,0,COUNTA(#REF!) - 1)</definedName>
    <definedName name="DateHosp" localSheetId="36">OFFSET(#REF!,0,0,COUNTA(#REF!)-1)</definedName>
    <definedName name="DateHosp" localSheetId="18">OFFSET(#REF!,0,0,COUNTA(#REF!)-1)</definedName>
    <definedName name="DateHosp" localSheetId="38">OFFSET(#REF!,0,0,COUNTA(#REF!)-1)</definedName>
    <definedName name="DateHosp" localSheetId="25">OFFSET('Chart 2 -Archive Hosp Confirmed'!$A$2,0,0,COUNTA('Chart 2 -Archive Hosp Confirmed'!$A:$A)-1)</definedName>
    <definedName name="DateHosp" localSheetId="35">OFFSET(#REF!,0,0,COUNTA(#REF!)-1)</definedName>
    <definedName name="DateHosp" localSheetId="17">OFFSET(#REF!,0,0,COUNTA(#REF!)-1)</definedName>
    <definedName name="DateHosp" localSheetId="37">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67" i="9" l="1"/>
  <c r="R567" i="9"/>
  <c r="Q567" i="9"/>
  <c r="P567" i="9"/>
  <c r="O567" i="9"/>
  <c r="N567" i="9"/>
  <c r="N566" i="9" l="1"/>
  <c r="O566" i="9"/>
  <c r="P566" i="9"/>
  <c r="S566" i="9" s="1"/>
  <c r="Q566" i="9"/>
  <c r="R566" i="9" s="1"/>
  <c r="N564" i="9" l="1"/>
  <c r="O564" i="9"/>
  <c r="P564" i="9"/>
  <c r="S564" i="9" s="1"/>
  <c r="Q564" i="9"/>
  <c r="N565" i="9"/>
  <c r="O565" i="9"/>
  <c r="P565" i="9"/>
  <c r="S565" i="9" s="1"/>
  <c r="Q565" i="9"/>
  <c r="R565" i="9" l="1"/>
  <c r="R564" i="9"/>
  <c r="Q563" i="9"/>
  <c r="R563" i="9" s="1"/>
  <c r="P563" i="9"/>
  <c r="S563" i="9" s="1"/>
  <c r="O563" i="9"/>
  <c r="N563" i="9"/>
  <c r="Q562" i="9" l="1"/>
  <c r="P562" i="9"/>
  <c r="S562" i="9" s="1"/>
  <c r="O562" i="9"/>
  <c r="N562" i="9"/>
  <c r="R562" i="9" l="1"/>
  <c r="N561" i="9"/>
  <c r="O561" i="9"/>
  <c r="P561" i="9"/>
  <c r="S561" i="9" s="1"/>
  <c r="Q561" i="9"/>
  <c r="R561" i="9" l="1"/>
  <c r="N560" i="9"/>
  <c r="O560" i="9"/>
  <c r="P560" i="9"/>
  <c r="S560" i="9" s="1"/>
  <c r="Q560" i="9"/>
  <c r="R560" i="9" l="1"/>
  <c r="N559" i="9"/>
  <c r="O559" i="9"/>
  <c r="P559" i="9"/>
  <c r="S559" i="9" s="1"/>
  <c r="Q559" i="9"/>
  <c r="R559" i="9" l="1"/>
  <c r="N558" i="9"/>
  <c r="O558" i="9"/>
  <c r="P558" i="9"/>
  <c r="S558" i="9"/>
  <c r="Q558" i="9"/>
  <c r="R558" i="9"/>
  <c r="N557" i="9"/>
  <c r="O557" i="9"/>
  <c r="P557" i="9"/>
  <c r="S557" i="9"/>
  <c r="Q557" i="9"/>
  <c r="R557" i="9"/>
  <c r="S555" i="9"/>
  <c r="S556" i="9"/>
  <c r="R556" i="9"/>
  <c r="Q556" i="9"/>
  <c r="P556" i="9"/>
  <c r="O556" i="9"/>
  <c r="N556" i="9"/>
  <c r="N555" i="9"/>
  <c r="O555" i="9"/>
  <c r="P555" i="9"/>
  <c r="Q555" i="9"/>
  <c r="R555" i="9"/>
  <c r="N554" i="9"/>
  <c r="O554" i="9"/>
  <c r="P554" i="9"/>
  <c r="Q554" i="9"/>
  <c r="R554" i="9"/>
  <c r="S554" i="9"/>
  <c r="N553" i="9"/>
  <c r="O553" i="9"/>
  <c r="P553" i="9"/>
  <c r="Q553" i="9"/>
  <c r="R553" i="9"/>
  <c r="S553" i="9"/>
  <c r="N552" i="9"/>
  <c r="O552" i="9"/>
  <c r="P552" i="9"/>
  <c r="S552" i="9"/>
  <c r="Q552" i="9"/>
  <c r="R552" i="9"/>
  <c r="N551" i="9"/>
  <c r="O551" i="9"/>
  <c r="P551" i="9"/>
  <c r="S551" i="9"/>
  <c r="Q551" i="9"/>
  <c r="R551" i="9"/>
  <c r="N550" i="9"/>
  <c r="O550" i="9"/>
  <c r="P550" i="9"/>
  <c r="Q550" i="9"/>
  <c r="R550" i="9"/>
  <c r="S550" i="9"/>
  <c r="P549" i="9"/>
  <c r="Q549" i="9"/>
  <c r="R549" i="9"/>
  <c r="S549" i="9"/>
  <c r="O549" i="9"/>
  <c r="N549" i="9"/>
  <c r="S548" i="9"/>
  <c r="N548" i="9"/>
  <c r="O548" i="9"/>
  <c r="P548" i="9"/>
  <c r="Q548" i="9"/>
  <c r="R548" i="9"/>
  <c r="N547" i="9"/>
  <c r="O547" i="9"/>
  <c r="P547" i="9"/>
  <c r="Q547" i="9"/>
  <c r="R547" i="9"/>
  <c r="S547" i="9"/>
  <c r="N546" i="9"/>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03"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214" i="7" l="1"/>
  <c r="A27" i="7"/>
  <c r="A251" i="7"/>
  <c r="A18" i="7"/>
  <c r="A82" i="7"/>
  <c r="A166" i="7"/>
  <c r="A106" i="7"/>
  <c r="A16" i="7"/>
  <c r="A237" i="7"/>
  <c r="A54" i="7"/>
  <c r="A250" i="7"/>
  <c r="A248" i="7"/>
  <c r="A228" i="7"/>
  <c r="A238" i="7"/>
  <c r="A17" i="7"/>
  <c r="A150" i="7"/>
  <c r="A217" i="7"/>
  <c r="A44" i="7"/>
  <c r="A68" i="7"/>
  <c r="A180" i="7"/>
  <c r="A191" i="7"/>
  <c r="A152" i="7"/>
  <c r="A139" i="7"/>
  <c r="A151" i="7"/>
  <c r="A110" i="7"/>
  <c r="A26" i="7"/>
  <c r="A22" i="7"/>
  <c r="A184" i="7"/>
  <c r="A242" i="7"/>
  <c r="A86" i="7"/>
  <c r="A88" i="7"/>
  <c r="A129" i="7"/>
  <c r="A116" i="7"/>
  <c r="A85" i="7"/>
  <c r="A73" i="7"/>
  <c r="A42" i="7"/>
  <c r="A95" i="7"/>
  <c r="A247" i="7"/>
  <c r="A141" i="7"/>
  <c r="A61" i="7"/>
  <c r="A94" i="7"/>
  <c r="A194" i="7"/>
  <c r="A176" i="7"/>
  <c r="A102" i="7"/>
  <c r="A75" i="7"/>
  <c r="A144" i="7"/>
  <c r="A146" i="7"/>
  <c r="A145" i="7"/>
  <c r="A210" i="7"/>
  <c r="A134" i="7"/>
  <c r="A216" i="7"/>
  <c r="A207" i="7"/>
  <c r="A71" i="7"/>
  <c r="A190" i="7"/>
  <c r="A236" i="7"/>
  <c r="A231" i="7"/>
  <c r="A113" i="7"/>
  <c r="A63" i="7"/>
  <c r="A104" i="7"/>
  <c r="A206" i="7"/>
  <c r="A91" i="7"/>
  <c r="A49" i="7"/>
  <c r="A117" i="7"/>
  <c r="A9" i="7"/>
  <c r="A62" i="7"/>
  <c r="A224" i="7"/>
  <c r="A212" i="7"/>
  <c r="A40" i="7"/>
  <c r="A196" i="7"/>
  <c r="A78" i="7"/>
  <c r="A163" i="7"/>
  <c r="A138" i="7"/>
  <c r="A240" i="7"/>
  <c r="A204" i="7"/>
  <c r="A234" i="7"/>
  <c r="A126" i="7"/>
  <c r="A165" i="7"/>
  <c r="A118" i="7"/>
  <c r="A12" i="7"/>
  <c r="A244" i="7"/>
  <c r="A89" i="7"/>
  <c r="A233" i="7"/>
  <c r="A21" i="7"/>
  <c r="A172" i="7"/>
  <c r="A226" i="7"/>
  <c r="A252" i="7"/>
  <c r="A220" i="7"/>
  <c r="A192" i="7"/>
  <c r="A187" i="7"/>
  <c r="A179" i="7"/>
  <c r="A225" i="7"/>
  <c r="A25" i="7"/>
  <c r="A200" i="7"/>
  <c r="A28" i="7"/>
  <c r="A31" i="7"/>
  <c r="A48" i="7"/>
  <c r="A45" i="7"/>
  <c r="A32" i="7"/>
  <c r="A35" i="7"/>
  <c r="A52" i="7"/>
  <c r="A161" i="7"/>
  <c r="A33" i="7"/>
  <c r="A121" i="7"/>
  <c r="A39" i="7"/>
  <c r="A178" i="7"/>
  <c r="A7" i="7"/>
  <c r="A154" i="7"/>
  <c r="A101" i="7"/>
  <c r="A137" i="7"/>
  <c r="A232" i="7"/>
  <c r="A37" i="7"/>
  <c r="A6" i="7"/>
  <c r="A5" i="7"/>
  <c r="A11" i="7"/>
  <c r="A74" i="7"/>
  <c r="A218" i="7"/>
  <c r="A122" i="7"/>
  <c r="A79" i="7"/>
  <c r="A19" i="7"/>
  <c r="A131" i="7"/>
  <c r="A211" i="7"/>
  <c r="A4" i="7"/>
  <c r="A185" i="7"/>
  <c r="A93" i="7"/>
  <c r="A215" i="7"/>
  <c r="A72" i="7"/>
  <c r="A171" i="7"/>
  <c r="A112" i="7"/>
  <c r="A147" i="7"/>
  <c r="A65" i="7"/>
  <c r="A97" i="7"/>
  <c r="A221" i="7"/>
  <c r="A41" i="7"/>
  <c r="A241" i="7"/>
  <c r="A223" i="7"/>
  <c r="A164" i="7"/>
  <c r="A66" i="7"/>
  <c r="A20" i="7"/>
  <c r="A130" i="7"/>
  <c r="A46" i="7"/>
  <c r="A189" i="7"/>
  <c r="A100" i="7"/>
  <c r="A222" i="7"/>
  <c r="A34" i="7"/>
  <c r="A56" i="7"/>
  <c r="A219" i="7"/>
  <c r="A53" i="7"/>
  <c r="A132" i="7"/>
  <c r="A153" i="7"/>
  <c r="A198" i="7"/>
  <c r="A50" i="7"/>
  <c r="A87" i="7"/>
  <c r="A77" i="7"/>
  <c r="A67" i="7"/>
  <c r="A99" i="7"/>
  <c r="A96" i="7"/>
  <c r="A158" i="7"/>
  <c r="A155" i="7"/>
  <c r="A83" i="7"/>
  <c r="A76" i="7"/>
  <c r="A51" i="7"/>
  <c r="A193" i="7"/>
  <c r="A24" i="7"/>
  <c r="A124" i="7"/>
  <c r="A209" i="7"/>
  <c r="A47" i="7"/>
  <c r="A55" i="7"/>
  <c r="A29" i="7"/>
  <c r="A159" i="7"/>
  <c r="A243" i="7"/>
  <c r="A173" i="7"/>
  <c r="A136" i="7"/>
  <c r="A182" i="7"/>
  <c r="A201" i="7"/>
  <c r="A109" i="7"/>
  <c r="A188" i="7"/>
  <c r="A81" i="7"/>
  <c r="A227" i="7"/>
  <c r="A8" i="7"/>
  <c r="A90" i="7"/>
  <c r="A160" i="7"/>
  <c r="A125" i="7"/>
  <c r="A170" i="7"/>
  <c r="A43" i="7"/>
  <c r="A98" i="7"/>
  <c r="A84" i="7"/>
  <c r="A167" i="7"/>
  <c r="A108" i="7"/>
  <c r="A162" i="7"/>
  <c r="A175" i="7"/>
  <c r="A103" i="7"/>
  <c r="A13" i="7"/>
  <c r="A202" i="7"/>
  <c r="A186" i="7"/>
  <c r="A123" i="7"/>
  <c r="A169" i="7"/>
  <c r="A80" i="7"/>
  <c r="A133" i="7"/>
  <c r="A105" i="7"/>
  <c r="A199" i="7"/>
  <c r="A168" i="7"/>
  <c r="A157" i="7"/>
  <c r="A239" i="7"/>
  <c r="A213" i="7"/>
  <c r="A15" i="7"/>
  <c r="A14" i="7"/>
  <c r="A92" i="7"/>
  <c r="A58" i="7"/>
  <c r="A245" i="7"/>
  <c r="A23" i="7"/>
  <c r="A183" i="7"/>
  <c r="A38" i="7"/>
  <c r="A30" i="7"/>
  <c r="A119" i="7"/>
  <c r="A177" i="7"/>
  <c r="A148" i="7"/>
  <c r="A230" i="7"/>
  <c r="A114" i="7"/>
  <c r="A246" i="7"/>
  <c r="A195" i="7"/>
  <c r="A149" i="7"/>
  <c r="A60" i="7"/>
  <c r="A57" i="7"/>
  <c r="A205" i="7"/>
  <c r="A115" i="7"/>
  <c r="A120" i="7"/>
  <c r="A10" i="7"/>
  <c r="A140" i="7"/>
  <c r="A128" i="7"/>
  <c r="A135" i="7"/>
  <c r="A111" i="7"/>
  <c r="A127" i="7"/>
  <c r="A156" i="7"/>
  <c r="A253" i="7"/>
  <c r="A70" i="7"/>
  <c r="A181" i="7"/>
  <c r="A69" i="7"/>
  <c r="A249" i="7"/>
  <c r="A235" i="7"/>
  <c r="A64" i="7"/>
  <c r="A59" i="7"/>
  <c r="A174" i="7"/>
  <c r="A197" i="7"/>
  <c r="A142" i="7"/>
  <c r="A143" i="7"/>
  <c r="A36" i="7"/>
  <c r="A229" i="7"/>
  <c r="A107" i="7"/>
  <c r="A208" i="7"/>
</calcChain>
</file>

<file path=xl/sharedStrings.xml><?xml version="1.0" encoding="utf-8"?>
<sst xmlns="http://schemas.openxmlformats.org/spreadsheetml/2006/main" count="920" uniqueCount="479">
  <si>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</si>
  <si>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</si>
  <si>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</si>
  <si>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</si>
  <si>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</si>
  <si>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</si>
  <si>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</si>
  <si>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</si>
  <si>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</si>
  <si>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</si>
  <si>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</si>
  <si>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</si>
  <si>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</si>
  <si>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</si>
  <si>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</si>
  <si>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</si>
  <si>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</si>
  <si>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</si>
  <si>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</si>
  <si>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</si>
  <si>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</si>
  <si>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</si>
  <si>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</si>
  <si>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</si>
  <si>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</si>
  <si>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</si>
  <si>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</si>
  <si>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</si>
  <si>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</si>
  <si>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</si>
  <si>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</si>
  <si>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</si>
  <si>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</si>
  <si>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</si>
  <si>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</si>
  <si>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</si>
  <si>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</si>
  <si>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</si>
  <si>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</si>
  <si>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</si>
  <si>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</si>
  <si>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</si>
  <si>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</si>
  <si>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</si>
  <si>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</si>
  <si>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</si>
  <si>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</si>
  <si>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</si>
  <si>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</si>
  <si>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</si>
  <si>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</si>
  <si>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</si>
  <si>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</si>
  <si>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</si>
  <si>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</si>
  <si>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</si>
  <si>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</si>
  <si>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</si>
  <si>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</si>
  <si>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</si>
  <si>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</si>
  <si>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</si>
  <si>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</si>
  <si>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</si>
  <si>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</si>
  <si>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</si>
  <si>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</si>
  <si>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</si>
  <si>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</si>
  <si>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</si>
  <si>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</si>
  <si>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</si>
  <si>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</si>
  <si>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</si>
  <si>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</si>
  <si>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</si>
  <si>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</si>
  <si>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</si>
  <si>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</si>
  <si>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</si>
  <si>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</si>
  <si>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</si>
  <si>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</si>
  <si>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</si>
  <si>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</si>
  <si>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</si>
  <si>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</si>
  <si>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</si>
  <si>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</si>
  <si>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</si>
  <si>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</si>
  <si>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</si>
  <si>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</si>
  <si>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</si>
  <si>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</si>
  <si>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</si>
  <si>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</si>
  <si>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</si>
  <si>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</si>
  <si>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</si>
  <si>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</si>
  <si>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</si>
  <si>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</si>
  <si>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</si>
  <si>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</si>
  <si>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</si>
  <si>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</si>
  <si>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</si>
  <si>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</si>
  <si>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</si>
  <si>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</si>
  <si>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</si>
  <si>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</si>
  <si>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</si>
  <si>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</si>
  <si>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</si>
  <si>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</si>
  <si>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</si>
  <si>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</si>
  <si>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</si>
  <si>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</si>
  <si>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</si>
  <si>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</si>
  <si>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</si>
  <si>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</si>
  <si>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</si>
  <si>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</si>
  <si>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</si>
  <si>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</si>
  <si>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</si>
  <si>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</si>
  <si>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</si>
  <si>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</si>
  <si>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</si>
  <si>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</si>
  <si>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</si>
  <si>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</si>
  <si>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</si>
  <si>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</si>
  <si>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</si>
  <si>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</si>
  <si>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</si>
  <si>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</si>
  <si>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</si>
  <si>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</si>
  <si>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</si>
  <si>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</si>
  <si>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</si>
  <si>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</si>
  <si>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</si>
  <si>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</si>
  <si>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</si>
  <si>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</si>
  <si>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</si>
  <si>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</si>
  <si>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</si>
  <si>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</si>
  <si>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</si>
  <si>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</si>
  <si>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</si>
  <si>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</si>
  <si>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</si>
  <si>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</si>
  <si>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</si>
  <si>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</si>
  <si>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</si>
  <si>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</si>
  <si>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</si>
  <si>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</si>
  <si>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</si>
  <si>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</si>
  <si>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</si>
  <si>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</si>
  <si>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</si>
  <si>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</si>
  <si>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</si>
  <si>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</si>
  <si>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</si>
  <si>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</si>
  <si>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</si>
  <si>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</si>
  <si>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</si>
  <si>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</si>
  <si>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</si>
  <si>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</si>
  <si>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</si>
  <si>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</si>
  <si>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</si>
  <si>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</si>
  <si>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</si>
  <si>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</si>
  <si>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</si>
  <si>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</si>
  <si>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</si>
  <si>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</si>
  <si>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</si>
  <si>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</si>
  <si>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</si>
  <si>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</si>
  <si>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</si>
  <si>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</si>
  <si>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</si>
  <si>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</si>
  <si>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</si>
  <si>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</si>
  <si>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</si>
  <si>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</si>
  <si>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</si>
  <si>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</si>
  <si>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</si>
  <si>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</si>
  <si>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</si>
  <si>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</si>
  <si>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</si>
  <si>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</si>
  <si>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</si>
  <si>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</si>
  <si>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</si>
  <si>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</si>
  <si>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</si>
  <si>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</si>
  <si>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</si>
  <si>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</si>
  <si>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</si>
  <si>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</si>
  <si>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</si>
  <si>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</si>
  <si>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</si>
  <si>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</si>
  <si>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</si>
  <si>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</si>
  <si>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</si>
  <si>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</si>
  <si>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</si>
  <si>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</si>
  <si>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</si>
  <si>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</si>
  <si>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</si>
  <si>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</si>
  <si>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</si>
  <si>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</si>
  <si>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</si>
  <si>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</si>
  <si>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</si>
  <si>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</si>
  <si>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</si>
  <si>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</si>
  <si>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</si>
  <si>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</si>
  <si>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</si>
  <si>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</si>
  <si>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</si>
  <si>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</si>
  <si>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</si>
  <si>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</si>
  <si>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</si>
  <si>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</si>
  <si>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</si>
  <si>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</si>
  <si>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</si>
  <si>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</si>
  <si>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</si>
  <si>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</si>
  <si>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</si>
  <si>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</si>
  <si>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</si>
  <si>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</si>
  <si>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</si>
  <si>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</si>
  <si>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</si>
  <si>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</si>
  <si>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</si>
  <si>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</si>
  <si>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</si>
  <si>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</si>
  <si>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</si>
  <si>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</si>
  <si>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</si>
  <si>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</si>
  <si>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</si>
  <si>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</si>
  <si>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</si>
  <si>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</si>
  <si>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</si>
  <si>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</si>
  <si>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</si>
  <si>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</si>
  <si>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</si>
  <si>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</si>
  <si>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</si>
  <si>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</si>
  <si>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</si>
  <si>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</si>
  <si>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</si>
  <si>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</si>
  <si>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</si>
  <si>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</si>
  <si>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</si>
  <si>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</si>
  <si>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</si>
  <si>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</si>
  <si>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</si>
  <si>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</si>
  <si>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</si>
  <si>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</si>
  <si>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</si>
  <si>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</si>
  <si>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</si>
  <si>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</si>
  <si>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</si>
  <si>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</si>
  <si>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</si>
  <si>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</si>
  <si>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</si>
  <si>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</si>
  <si>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</si>
  <si>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</si>
  <si>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</si>
  <si>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</si>
  <si>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</si>
  <si>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</si>
  <si>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</si>
  <si>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</si>
  <si>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</si>
  <si>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</si>
  <si>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</si>
  <si>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</si>
  <si>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</si>
  <si>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</si>
  <si>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</si>
  <si>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</si>
  <si>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</si>
  <si>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</si>
  <si>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</si>
  <si>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</si>
  <si>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</si>
  <si>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</si>
  <si>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</si>
  <si>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</si>
  <si>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</si>
  <si>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</si>
  <si>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</si>
  <si>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</si>
  <si>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</si>
  <si>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</si>
  <si>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</si>
  <si>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</si>
  <si>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</si>
  <si>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</si>
  <si>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</si>
  <si>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</si>
  <si>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</si>
  <si>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</si>
  <si>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</si>
  <si>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</si>
  <si>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</si>
  <si>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</si>
  <si>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</si>
  <si>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</si>
  <si>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</si>
  <si>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</si>
  <si>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</si>
  <si>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</si>
  <si>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</si>
  <si>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</si>
  <si>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</si>
  <si>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</si>
  <si>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</si>
  <si>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</si>
  <si>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</si>
  <si>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</si>
  <si>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</si>
  <si>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</si>
  <si>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</si>
  <si>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</si>
  <si>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</si>
  <si>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</si>
  <si>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</si>
  <si>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</si>
  <si>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</si>
  <si>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</si>
  <si>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</si>
  <si>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</si>
  <si>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</si>
  <si>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</si>
  <si>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</si>
  <si>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</si>
  <si>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</si>
  <si>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</si>
  <si>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</si>
  <si>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</si>
  <si>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</si>
  <si>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</si>
  <si>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</si>
  <si>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</si>
  <si>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</si>
  <si>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</si>
  <si>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</si>
  <si>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</si>
  <si>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</si>
  <si>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</si>
  <si>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</si>
  <si>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</si>
  <si>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</si>
  <si>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</si>
  <si>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</si>
  <si>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</si>
  <si>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</si>
  <si>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</si>
  <si>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</si>
  <si>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</si>
  <si>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</si>
  <si>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</si>
  <si>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</si>
  <si>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</si>
  <si>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</si>
  <si>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</si>
  <si>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</si>
  <si>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</si>
  <si>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</si>
  <si>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</si>
  <si>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</si>
  <si>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</si>
  <si>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</si>
  <si>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</si>
  <si>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</si>
  <si>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</si>
  <si>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</si>
  <si>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</si>
  <si>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</si>
  <si>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</si>
  <si>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</si>
  <si>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</si>
  <si>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</si>
  <si>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</si>
  <si>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</si>
  <si>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</si>
  <si>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</si>
  <si>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</si>
  <si>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</si>
  <si>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</si>
  <si>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</si>
  <si>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</si>
  <si>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</si>
  <si>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</si>
  <si>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</si>
  <si>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</si>
  <si>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</si>
  <si>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</si>
  <si>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</si>
  <si>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</si>
  <si>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</si>
  <si>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</si>
  <si>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</si>
  <si>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</si>
  <si>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</si>
  <si>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</si>
  <si>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</si>
  <si>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</si>
  <si>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</si>
  <si>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</si>
  <si>
    <t>16/08/21 - 22/08/21</t>
  </si>
  <si>
    <t>Please note that we continue to see a larger proportion of specimens reported that were processed more than 48 hours ago.</t>
  </si>
  <si>
    <t>Please note that today's figure of newly reported cases includes a larger than usual proportion of specimens that were processed more than 48 hours ago. This is due to the high volumes of tests currently being received.</t>
  </si>
  <si>
    <t>Table 9a: Originally published provisional data 2021-22</t>
  </si>
  <si>
    <t>* Please note, due to the public holiday on Monday 30 August, the data covers a slightly different time period to usual (allocations up to Tuesday 31 August and deliveries up to Monday 30 August)</t>
  </si>
  <si>
    <t>week to 31/08/2021</t>
  </si>
  <si>
    <t>Table 7b - Number of staff reporting as absent for Covid-related reasons in adult and older people care homes</t>
  </si>
  <si>
    <t>23/08/21 - 29/08/21</t>
  </si>
  <si>
    <t>Please note that we initially reported 4,128,998 people had received the first dose of the Covid vaccination and 3,742,826 had received their second dose. This has been corrected at 5pm on 7 September following the discovery of a data processing error by PHS</t>
  </si>
  <si>
    <t>week to 07/09/2021</t>
  </si>
  <si>
    <t>30/08/21 - 05/09/21</t>
  </si>
  <si>
    <t>Please note that due to IT issues, the figures reported today are likely to be an underestimate of the total tests and cases. All affected data will be included in tomorrow’s reports.</t>
  </si>
  <si>
    <t>week to 14/09/2021</t>
  </si>
  <si>
    <t>06/09/21 - 12/09/21</t>
  </si>
  <si>
    <t>Please note that on 16 September 2021, daily data on new vaccinations were not refreshed due to a technical issue affecting the availability of the data. These figures were updated on 17 September 2021.</t>
  </si>
  <si>
    <t xml:space="preserve">On 16 September 2021, daily data on new cases and tests were not refreshed due to a technical issue affecting the availability of the data. </t>
  </si>
  <si>
    <t>The technical issues that prevented publication of yesterday’s confirmed COVID-19 cases and test positivity have now been resolved. The daily figures reported today reflect the records processed by Public Health Scotland in the last 24 hours. Cumulative totals include all tests and cases reported in the last 48 hours.</t>
  </si>
  <si>
    <t>NHS Grampian Lab have not submitted lab files since Saturday 18 September, investigation into this issue is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</si>
</sst>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
      <b/>
      <sz val="11"/>
      <color rgb="FF1F497D"/>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0" tint="-0.34998626667073579"/>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74">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0" fontId="20" fillId="0" borderId="0" xfId="0" applyFont="1" applyBorder="1"/>
    <xf numFmtId="0" fontId="20" fillId="0" borderId="2" xfId="0" applyFont="1" applyBorder="1" applyAlignment="1">
      <alignment wrapText="1"/>
    </xf>
    <xf numFmtId="10" fontId="20" fillId="0" borderId="1" xfId="0" applyNumberFormat="1" applyFont="1" applyBorder="1" applyAlignment="1">
      <alignment wrapText="1"/>
    </xf>
    <xf numFmtId="0" fontId="20" fillId="0" borderId="0" xfId="0" applyFont="1" applyBorder="1" applyAlignment="1">
      <alignment vertical="center" wrapText="1"/>
    </xf>
    <xf numFmtId="14" fontId="15" fillId="4" borderId="3" xfId="0" applyNumberFormat="1" applyFont="1" applyFill="1" applyBorder="1" applyAlignment="1">
      <alignment horizontal="right" vertical="center"/>
    </xf>
    <xf numFmtId="3" fontId="2" fillId="4" borderId="0" xfId="4" applyNumberFormat="1" applyFont="1" applyFill="1" applyBorder="1" applyAlignment="1">
      <alignment horizontal="right"/>
    </xf>
    <xf numFmtId="168" fontId="2" fillId="4" borderId="0" xfId="0" applyNumberFormat="1" applyFont="1" applyFill="1" applyBorder="1"/>
    <xf numFmtId="1" fontId="0" fillId="0" borderId="0" xfId="0" applyNumberFormat="1" applyBorder="1"/>
    <xf numFmtId="4" fontId="0" fillId="0" borderId="0" xfId="0" applyNumberFormat="1"/>
    <xf numFmtId="0" fontId="24" fillId="0" borderId="0" xfId="0" applyFont="1" applyAlignment="1">
      <alignment horizontal="left"/>
    </xf>
    <xf numFmtId="0" fontId="77" fillId="0" borderId="0" xfId="0" applyFont="1"/>
    <xf numFmtId="3" fontId="30" fillId="41" borderId="0" xfId="0" applyNumberFormat="1" applyFont="1" applyFill="1"/>
    <xf numFmtId="3" fontId="30" fillId="41" borderId="3" xfId="0" applyNumberFormat="1" applyFont="1" applyFill="1" applyBorder="1"/>
    <xf numFmtId="168" fontId="30" fillId="41" borderId="10" xfId="7" applyNumberFormat="1" applyFont="1" applyFill="1" applyBorder="1" applyAlignment="1">
      <alignment horizontal="right" vertical="center"/>
    </xf>
    <xf numFmtId="166" fontId="30" fillId="41" borderId="8" xfId="4" applyNumberFormat="1" applyFont="1" applyFill="1" applyBorder="1"/>
    <xf numFmtId="166" fontId="30" fillId="41" borderId="3" xfId="4" applyNumberFormat="1" applyFont="1" applyFill="1" applyBorder="1"/>
    <xf numFmtId="166" fontId="30" fillId="41" borderId="10" xfId="4" applyNumberFormat="1" applyFont="1" applyFill="1" applyBorder="1"/>
    <xf numFmtId="166" fontId="30" fillId="41" borderId="0" xfId="4" applyNumberFormat="1" applyFont="1" applyFill="1"/>
    <xf numFmtId="168" fontId="30" fillId="41" borderId="10" xfId="7" applyNumberFormat="1" applyFont="1" applyFill="1" applyBorder="1"/>
    <xf numFmtId="167" fontId="30" fillId="41" borderId="8" xfId="4" applyNumberFormat="1" applyFont="1" applyFill="1" applyBorder="1"/>
    <xf numFmtId="167" fontId="30" fillId="41" borderId="10" xfId="4" applyNumberFormat="1" applyFont="1" applyFill="1" applyBorder="1"/>
    <xf numFmtId="168" fontId="30" fillId="41" borderId="3" xfId="7"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pt idx="370">
                  <c:v>44455</c:v>
                </c:pt>
                <c:pt idx="371">
                  <c:v>44456</c:v>
                </c:pt>
                <c:pt idx="372">
                  <c:v>44457</c:v>
                </c:pt>
                <c:pt idx="373">
                  <c:v>44458</c:v>
                </c:pt>
                <c:pt idx="374">
                  <c:v>44459</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pt idx="349">
                  <c:v>426</c:v>
                </c:pt>
                <c:pt idx="350">
                  <c:v>479</c:v>
                </c:pt>
                <c:pt idx="351">
                  <c:v>494</c:v>
                </c:pt>
                <c:pt idx="352">
                  <c:v>507</c:v>
                </c:pt>
                <c:pt idx="353">
                  <c:v>551</c:v>
                </c:pt>
                <c:pt idx="354">
                  <c:v>585</c:v>
                </c:pt>
                <c:pt idx="355">
                  <c:v>629</c:v>
                </c:pt>
                <c:pt idx="356">
                  <c:v>624</c:v>
                </c:pt>
                <c:pt idx="357">
                  <c:v>653</c:v>
                </c:pt>
                <c:pt idx="358">
                  <c:v>670</c:v>
                </c:pt>
                <c:pt idx="359">
                  <c:v>719</c:v>
                </c:pt>
                <c:pt idx="360">
                  <c:v>771</c:v>
                </c:pt>
                <c:pt idx="361">
                  <c:v>805</c:v>
                </c:pt>
                <c:pt idx="362">
                  <c:v>883</c:v>
                </c:pt>
                <c:pt idx="363">
                  <c:v>928</c:v>
                </c:pt>
                <c:pt idx="364">
                  <c:v>977</c:v>
                </c:pt>
                <c:pt idx="365">
                  <c:v>984</c:v>
                </c:pt>
                <c:pt idx="366">
                  <c:v>1023</c:v>
                </c:pt>
                <c:pt idx="367">
                  <c:v>1048</c:v>
                </c:pt>
                <c:pt idx="368">
                  <c:v>1065</c:v>
                </c:pt>
                <c:pt idx="369">
                  <c:v>1079</c:v>
                </c:pt>
                <c:pt idx="370">
                  <c:v>1054</c:v>
                </c:pt>
                <c:pt idx="371">
                  <c:v>1037</c:v>
                </c:pt>
                <c:pt idx="372">
                  <c:v>1051</c:v>
                </c:pt>
                <c:pt idx="373">
                  <c:v>1074</c:v>
                </c:pt>
                <c:pt idx="374">
                  <c:v>1088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pt idx="370">
                  <c:v>44455</c:v>
                </c:pt>
                <c:pt idx="371">
                  <c:v>44456</c:v>
                </c:pt>
                <c:pt idx="372">
                  <c:v>44457</c:v>
                </c:pt>
                <c:pt idx="373">
                  <c:v>44458</c:v>
                </c:pt>
                <c:pt idx="374">
                  <c:v>44459</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pt idx="349">
                  <c:v>47</c:v>
                </c:pt>
                <c:pt idx="350">
                  <c:v>47</c:v>
                </c:pt>
                <c:pt idx="351">
                  <c:v>49</c:v>
                </c:pt>
                <c:pt idx="352">
                  <c:v>52</c:v>
                </c:pt>
                <c:pt idx="353">
                  <c:v>52</c:v>
                </c:pt>
                <c:pt idx="354">
                  <c:v>54</c:v>
                </c:pt>
                <c:pt idx="355">
                  <c:v>59</c:v>
                </c:pt>
                <c:pt idx="356">
                  <c:v>55</c:v>
                </c:pt>
                <c:pt idx="357">
                  <c:v>60</c:v>
                </c:pt>
                <c:pt idx="358">
                  <c:v>58</c:v>
                </c:pt>
                <c:pt idx="359">
                  <c:v>61</c:v>
                </c:pt>
                <c:pt idx="360">
                  <c:v>71</c:v>
                </c:pt>
                <c:pt idx="361">
                  <c:v>77</c:v>
                </c:pt>
                <c:pt idx="362">
                  <c:v>82</c:v>
                </c:pt>
                <c:pt idx="363">
                  <c:v>87</c:v>
                </c:pt>
                <c:pt idx="364">
                  <c:v>82</c:v>
                </c:pt>
                <c:pt idx="365">
                  <c:v>83</c:v>
                </c:pt>
                <c:pt idx="366">
                  <c:v>90</c:v>
                </c:pt>
                <c:pt idx="367">
                  <c:v>90</c:v>
                </c:pt>
                <c:pt idx="368">
                  <c:v>89</c:v>
                </c:pt>
                <c:pt idx="369">
                  <c:v>91</c:v>
                </c:pt>
                <c:pt idx="370">
                  <c:v>94</c:v>
                </c:pt>
                <c:pt idx="371">
                  <c:v>87</c:v>
                </c:pt>
                <c:pt idx="372">
                  <c:v>99</c:v>
                </c:pt>
                <c:pt idx="373">
                  <c:v>100</c:v>
                </c:pt>
                <c:pt idx="374">
                  <c:v>97</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Discharges'!$A$4:$A$520</c:f>
              <c:strCache>
                <c:ptCount val="51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pt idx="495">
                  <c:v>25/08/2021</c:v>
                </c:pt>
                <c:pt idx="502">
                  <c:v>01/09/2021</c:v>
                </c:pt>
                <c:pt idx="509">
                  <c:v>08/09/2021</c:v>
                </c:pt>
                <c:pt idx="516">
                  <c:v>15/09/2021</c:v>
                </c:pt>
              </c:strCache>
            </c:strRef>
          </c:cat>
          <c:val>
            <c:numRef>
              <c:f>'Table 4 - Delayed Discharges'!$C$4:$C$520</c:f>
              <c:numCache>
                <c:formatCode>#,##0</c:formatCode>
                <c:ptCount val="51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pt idx="495">
                  <c:v>1418</c:v>
                </c:pt>
                <c:pt idx="502">
                  <c:v>1482</c:v>
                </c:pt>
                <c:pt idx="509">
                  <c:v>1521</c:v>
                </c:pt>
                <c:pt idx="516">
                  <c:v>1507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pt idx="542">
                  <c:v>4925</c:v>
                </c:pt>
                <c:pt idx="543">
                  <c:v>6835</c:v>
                </c:pt>
                <c:pt idx="544">
                  <c:v>5858</c:v>
                </c:pt>
                <c:pt idx="545">
                  <c:v>7113</c:v>
                </c:pt>
                <c:pt idx="546">
                  <c:v>3893</c:v>
                </c:pt>
                <c:pt idx="547">
                  <c:v>6029</c:v>
                </c:pt>
                <c:pt idx="548">
                  <c:v>6170</c:v>
                </c:pt>
                <c:pt idx="549">
                  <c:v>6400</c:v>
                </c:pt>
                <c:pt idx="550">
                  <c:v>6711</c:v>
                </c:pt>
                <c:pt idx="551">
                  <c:v>6152</c:v>
                </c:pt>
                <c:pt idx="552">
                  <c:v>6368</c:v>
                </c:pt>
                <c:pt idx="553">
                  <c:v>7065</c:v>
                </c:pt>
                <c:pt idx="554">
                  <c:v>5692</c:v>
                </c:pt>
                <c:pt idx="555">
                  <c:v>5810</c:v>
                </c:pt>
                <c:pt idx="556">
                  <c:v>6836</c:v>
                </c:pt>
                <c:pt idx="557">
                  <c:v>6815</c:v>
                </c:pt>
                <c:pt idx="558">
                  <c:v>4298</c:v>
                </c:pt>
                <c:pt idx="559">
                  <c:v>5903</c:v>
                </c:pt>
                <c:pt idx="560">
                  <c:v>4241</c:v>
                </c:pt>
                <c:pt idx="561">
                  <c:v>3375</c:v>
                </c:pt>
                <c:pt idx="562">
                  <c:v>4917</c:v>
                </c:pt>
                <c:pt idx="564">
                  <c:v>5529</c:v>
                </c:pt>
                <c:pt idx="565">
                  <c:v>6116</c:v>
                </c:pt>
                <c:pt idx="566">
                  <c:v>3833</c:v>
                </c:pt>
                <c:pt idx="567">
                  <c:v>2917</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pt idx="373">
                  <c:v>0.115</c:v>
                </c:pt>
                <c:pt idx="374">
                  <c:v>0.14199999999999999</c:v>
                </c:pt>
                <c:pt idx="375">
                  <c:v>0.14199999999999999</c:v>
                </c:pt>
                <c:pt idx="376">
                  <c:v>0.13500000000000001</c:v>
                </c:pt>
                <c:pt idx="377">
                  <c:v>0.14099999999999999</c:v>
                </c:pt>
                <c:pt idx="378">
                  <c:v>0.14899999999999999</c:v>
                </c:pt>
                <c:pt idx="379">
                  <c:v>0.115</c:v>
                </c:pt>
                <c:pt idx="380">
                  <c:v>0.111</c:v>
                </c:pt>
                <c:pt idx="381">
                  <c:v>0.121</c:v>
                </c:pt>
                <c:pt idx="382">
                  <c:v>0.129</c:v>
                </c:pt>
                <c:pt idx="383">
                  <c:v>0.14199999999999999</c:v>
                </c:pt>
                <c:pt idx="384">
                  <c:v>0.14499999999999999</c:v>
                </c:pt>
                <c:pt idx="385">
                  <c:v>0.13200000000000001</c:v>
                </c:pt>
                <c:pt idx="386">
                  <c:v>0.108</c:v>
                </c:pt>
                <c:pt idx="387">
                  <c:v>0.108</c:v>
                </c:pt>
                <c:pt idx="388">
                  <c:v>0.111</c:v>
                </c:pt>
                <c:pt idx="389">
                  <c:v>0.109</c:v>
                </c:pt>
                <c:pt idx="390">
                  <c:v>0.115</c:v>
                </c:pt>
                <c:pt idx="391">
                  <c:v>0.113</c:v>
                </c:pt>
                <c:pt idx="392">
                  <c:v>0.114</c:v>
                </c:pt>
                <c:pt idx="393">
                  <c:v>9.1999999999999998E-2</c:v>
                </c:pt>
                <c:pt idx="395">
                  <c:v>9.9000000000000005E-2</c:v>
                </c:pt>
                <c:pt idx="396">
                  <c:v>0.09</c:v>
                </c:pt>
                <c:pt idx="397">
                  <c:v>9.0999999999999998E-2</c:v>
                </c:pt>
                <c:pt idx="398">
                  <c:v>0.108</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pt idx="373" formatCode="0.0%">
                  <c:v>0.11591594917084244</c:v>
                </c:pt>
                <c:pt idx="374" formatCode="0.0%">
                  <c:v>0.12223408039843472</c:v>
                </c:pt>
                <c:pt idx="375" formatCode="0.0%">
                  <c:v>0.12694329533753634</c:v>
                </c:pt>
                <c:pt idx="376" formatCode="0.0%">
                  <c:v>0.13040804863213803</c:v>
                </c:pt>
                <c:pt idx="377" formatCode="0.0%">
                  <c:v>0.13203634730697097</c:v>
                </c:pt>
                <c:pt idx="378" formatCode="0.0%">
                  <c:v>0.13311363931909656</c:v>
                </c:pt>
                <c:pt idx="379" formatCode="0.0%">
                  <c:v>0.13332203650928137</c:v>
                </c:pt>
                <c:pt idx="380" formatCode="0.0%">
                  <c:v>0.13160765819666362</c:v>
                </c:pt>
                <c:pt idx="381" formatCode="0.0%">
                  <c:v>0.12818007558544336</c:v>
                </c:pt>
                <c:pt idx="382" formatCode="0.0%">
                  <c:v>0.12654308870130962</c:v>
                </c:pt>
                <c:pt idx="383" formatCode="0.0%">
                  <c:v>0.1272573622092357</c:v>
                </c:pt>
                <c:pt idx="384" formatCode="0.0%">
                  <c:v>0.12865330437213704</c:v>
                </c:pt>
                <c:pt idx="385" formatCode="0.0%">
                  <c:v>0.12665965522948219</c:v>
                </c:pt>
                <c:pt idx="386" formatCode="0.0%">
                  <c:v>0.12572801922691768</c:v>
                </c:pt>
                <c:pt idx="387" formatCode="0.0%">
                  <c:v>0.12499540400140768</c:v>
                </c:pt>
                <c:pt idx="388" formatCode="0.0%">
                  <c:v>0.12338964676122505</c:v>
                </c:pt>
                <c:pt idx="389" formatCode="0.0%">
                  <c:v>0.12103042123125889</c:v>
                </c:pt>
                <c:pt idx="390" formatCode="0.0%">
                  <c:v>0.11755742175170622</c:v>
                </c:pt>
                <c:pt idx="391" formatCode="0.0%">
                  <c:v>0.11323124010216433</c:v>
                </c:pt>
                <c:pt idx="392" formatCode="0.0%">
                  <c:v>0.11086749839927046</c:v>
                </c:pt>
                <c:pt idx="393" formatCode="0.0%">
                  <c:v>0.10831846837364414</c:v>
                </c:pt>
                <c:pt idx="395" formatCode="0.0%">
                  <c:v>0.10294851908315636</c:v>
                </c:pt>
                <c:pt idx="396" formatCode="0.0%">
                  <c:v>9.9414039504786403E-2</c:v>
                </c:pt>
                <c:pt idx="397" formatCode="0.0%">
                  <c:v>9.5593768462949716E-2</c:v>
                </c:pt>
                <c:pt idx="398" formatCode="0.0%">
                  <c:v>9.4515372379726334E-2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Workforce'!$A$117:$A$192</c:f>
              <c:strCache>
                <c:ptCount val="7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strCache>
            </c:strRef>
          </c:cat>
          <c:val>
            <c:numRef>
              <c:f>'Table 6 - Workforce'!$B$117:$B$192</c:f>
              <c:numCache>
                <c:formatCode>#,##0</c:formatCode>
                <c:ptCount val="7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701.28571428571433</c:v>
                </c:pt>
                <c:pt idx="19">
                  <c:v>593.57142857142856</c:v>
                </c:pt>
                <c:pt idx="20">
                  <c:v>691.85714285714289</c:v>
                </c:pt>
                <c:pt idx="21">
                  <c:v>907.42857142857144</c:v>
                </c:pt>
                <c:pt idx="22">
                  <c:v>793.28571428571433</c:v>
                </c:pt>
                <c:pt idx="23">
                  <c:v>779.57142857142856</c:v>
                </c:pt>
                <c:pt idx="24">
                  <c:v>830.57142857142856</c:v>
                </c:pt>
                <c:pt idx="25">
                  <c:v>857.85714285714289</c:v>
                </c:pt>
                <c:pt idx="26">
                  <c:v>910</c:v>
                </c:pt>
                <c:pt idx="27">
                  <c:v>1036.7142857142858</c:v>
                </c:pt>
                <c:pt idx="28">
                  <c:v>1376.5714285714287</c:v>
                </c:pt>
                <c:pt idx="29">
                  <c:v>1444.7142857142858</c:v>
                </c:pt>
                <c:pt idx="30">
                  <c:v>1428.1428571428571</c:v>
                </c:pt>
                <c:pt idx="31">
                  <c:v>1541.5714285714287</c:v>
                </c:pt>
                <c:pt idx="32">
                  <c:v>1722.2857142857142</c:v>
                </c:pt>
                <c:pt idx="33">
                  <c:v>1768.8571428571429</c:v>
                </c:pt>
                <c:pt idx="34">
                  <c:v>1695.1428571428571</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1708.7142857142858</c:v>
                </c:pt>
                <c:pt idx="51">
                  <c:v>1734.8571428571429</c:v>
                </c:pt>
                <c:pt idx="52">
                  <c:v>1586.1428571428571</c:v>
                </c:pt>
                <c:pt idx="53">
                  <c:v>1534.4285714285713</c:v>
                </c:pt>
                <c:pt idx="54">
                  <c:v>1556.4285714285713</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921.14285714285711</c:v>
                </c:pt>
                <c:pt idx="64">
                  <c:v>1264.1428571428571</c:v>
                </c:pt>
                <c:pt idx="65">
                  <c:v>1457.1428571428571</c:v>
                </c:pt>
                <c:pt idx="66">
                  <c:v>1286.7142857142858</c:v>
                </c:pt>
                <c:pt idx="67">
                  <c:v>1119.4285714285713</c:v>
                </c:pt>
                <c:pt idx="68">
                  <c:v>1015.8571428571429</c:v>
                </c:pt>
                <c:pt idx="69">
                  <c:v>898.85714285714289</c:v>
                </c:pt>
                <c:pt idx="70">
                  <c:v>796.85714285714289</c:v>
                </c:pt>
                <c:pt idx="71">
                  <c:v>777.42857142857144</c:v>
                </c:pt>
                <c:pt idx="72" formatCode="0">
                  <c:v>1031.8571428571429</c:v>
                </c:pt>
                <c:pt idx="73">
                  <c:v>1521</c:v>
                </c:pt>
                <c:pt idx="74">
                  <c:v>1619.2857142857142</c:v>
                </c:pt>
                <c:pt idx="75">
                  <c:v>1453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Workforce'!$A$117:$A$192</c:f>
              <c:strCache>
                <c:ptCount val="7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strCache>
            </c:strRef>
          </c:cat>
          <c:val>
            <c:numRef>
              <c:f>'Table 6 - Workforce'!$C$117:$C$192</c:f>
              <c:numCache>
                <c:formatCode>#,##0</c:formatCode>
                <c:ptCount val="7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19.857142857142858</c:v>
                </c:pt>
                <c:pt idx="19">
                  <c:v>24.714285714285715</c:v>
                </c:pt>
                <c:pt idx="20">
                  <c:v>37.142857142857146</c:v>
                </c:pt>
                <c:pt idx="21">
                  <c:v>43.285714285714285</c:v>
                </c:pt>
                <c:pt idx="22">
                  <c:v>49.857142857142854</c:v>
                </c:pt>
                <c:pt idx="23">
                  <c:v>40.857142857142854</c:v>
                </c:pt>
                <c:pt idx="24">
                  <c:v>34.428571428571431</c:v>
                </c:pt>
                <c:pt idx="25">
                  <c:v>44</c:v>
                </c:pt>
                <c:pt idx="26">
                  <c:v>46.571428571428569</c:v>
                </c:pt>
                <c:pt idx="27">
                  <c:v>43.857142857142854</c:v>
                </c:pt>
                <c:pt idx="28">
                  <c:v>53.571428571428569</c:v>
                </c:pt>
                <c:pt idx="29">
                  <c:v>63.142857142857146</c:v>
                </c:pt>
                <c:pt idx="30">
                  <c:v>93.714285714285708</c:v>
                </c:pt>
                <c:pt idx="31">
                  <c:v>105.42857142857143</c:v>
                </c:pt>
                <c:pt idx="32">
                  <c:v>116.14285714285714</c:v>
                </c:pt>
                <c:pt idx="33">
                  <c:v>102.42857142857143</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62.571428571428569</c:v>
                </c:pt>
                <c:pt idx="44">
                  <c:v>48.571428571428569</c:v>
                </c:pt>
                <c:pt idx="45">
                  <c:v>33.428571428571431</c:v>
                </c:pt>
                <c:pt idx="46">
                  <c:v>28.285714285714285</c:v>
                </c:pt>
                <c:pt idx="47">
                  <c:v>34</c:v>
                </c:pt>
                <c:pt idx="48">
                  <c:v>28.285714285714285</c:v>
                </c:pt>
                <c:pt idx="49">
                  <c:v>28.571428571428573</c:v>
                </c:pt>
                <c:pt idx="50">
                  <c:v>26.142857142857142</c:v>
                </c:pt>
                <c:pt idx="51">
                  <c:v>24.857142857142858</c:v>
                </c:pt>
                <c:pt idx="52">
                  <c:v>15.142857142857142</c:v>
                </c:pt>
                <c:pt idx="53">
                  <c:v>21.428571428571427</c:v>
                </c:pt>
                <c:pt idx="54">
                  <c:v>22.428571428571427</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32.571428571428569</c:v>
                </c:pt>
                <c:pt idx="64" formatCode="0">
                  <c:v>41.857142857142854</c:v>
                </c:pt>
                <c:pt idx="65" formatCode="0">
                  <c:v>61</c:v>
                </c:pt>
                <c:pt idx="66" formatCode="0">
                  <c:v>56.285714285714285</c:v>
                </c:pt>
                <c:pt idx="67" formatCode="0">
                  <c:v>45.571428571428569</c:v>
                </c:pt>
                <c:pt idx="68" formatCode="0">
                  <c:v>48.428571428571431</c:v>
                </c:pt>
                <c:pt idx="69" formatCode="0">
                  <c:v>28</c:v>
                </c:pt>
                <c:pt idx="70" formatCode="0">
                  <c:v>22.714285714285715</c:v>
                </c:pt>
                <c:pt idx="71" formatCode="0">
                  <c:v>27.285714285714285</c:v>
                </c:pt>
                <c:pt idx="72" formatCode="0">
                  <c:v>47.428571428571431</c:v>
                </c:pt>
                <c:pt idx="73">
                  <c:v>105.57142857142857</c:v>
                </c:pt>
                <c:pt idx="74">
                  <c:v>84.714285714285708</c:v>
                </c:pt>
                <c:pt idx="75">
                  <c:v>71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Workforce'!$A$117:$A$192</c:f>
              <c:strCache>
                <c:ptCount val="7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strCache>
            </c:strRef>
          </c:cat>
          <c:val>
            <c:numRef>
              <c:f>'Table 6 - Workforce'!$D$117:$D$192</c:f>
              <c:numCache>
                <c:formatCode>#,##0</c:formatCode>
                <c:ptCount val="7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584.42857142857144</c:v>
                </c:pt>
                <c:pt idx="19">
                  <c:v>499.71428571428572</c:v>
                </c:pt>
                <c:pt idx="20">
                  <c:v>569.57142857142856</c:v>
                </c:pt>
                <c:pt idx="21">
                  <c:v>834.42857142857144</c:v>
                </c:pt>
                <c:pt idx="22">
                  <c:v>742.28571428571433</c:v>
                </c:pt>
                <c:pt idx="23">
                  <c:v>705.14285714285711</c:v>
                </c:pt>
                <c:pt idx="24">
                  <c:v>658.14285714285711</c:v>
                </c:pt>
                <c:pt idx="25">
                  <c:v>684.71428571428567</c:v>
                </c:pt>
                <c:pt idx="26">
                  <c:v>777.14285714285711</c:v>
                </c:pt>
                <c:pt idx="27">
                  <c:v>1023.8571428571429</c:v>
                </c:pt>
                <c:pt idx="28">
                  <c:v>1248.5714285714287</c:v>
                </c:pt>
                <c:pt idx="29">
                  <c:v>1392.2857142857142</c:v>
                </c:pt>
                <c:pt idx="30">
                  <c:v>1330.8571428571429</c:v>
                </c:pt>
                <c:pt idx="31">
                  <c:v>1366.5714285714287</c:v>
                </c:pt>
                <c:pt idx="32">
                  <c:v>1398.5714285714287</c:v>
                </c:pt>
                <c:pt idx="33">
                  <c:v>1301.5714285714287</c:v>
                </c:pt>
                <c:pt idx="34">
                  <c:v>1197.7142857142858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2156.1428571428573</c:v>
                </c:pt>
                <c:pt idx="44">
                  <c:v>1923.8571428571429</c:v>
                </c:pt>
                <c:pt idx="45">
                  <c:v>1776.2857142857142</c:v>
                </c:pt>
                <c:pt idx="46">
                  <c:v>1749.1428571428571</c:v>
                </c:pt>
                <c:pt idx="47">
                  <c:v>1654.7142857142858</c:v>
                </c:pt>
                <c:pt idx="48">
                  <c:v>1517.1428571428571</c:v>
                </c:pt>
                <c:pt idx="49">
                  <c:v>1563</c:v>
                </c:pt>
                <c:pt idx="50">
                  <c:v>1652.8571428571429</c:v>
                </c:pt>
                <c:pt idx="51">
                  <c:v>1633.7142857142858</c:v>
                </c:pt>
                <c:pt idx="52">
                  <c:v>1393.5714285714287</c:v>
                </c:pt>
                <c:pt idx="53">
                  <c:v>1486.7142857142858</c:v>
                </c:pt>
                <c:pt idx="54">
                  <c:v>1506.1428571428571</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757.28571428571433</c:v>
                </c:pt>
                <c:pt idx="64" formatCode="0">
                  <c:v>1049.8571428571429</c:v>
                </c:pt>
                <c:pt idx="65" formatCode="0">
                  <c:v>1242.1428571428571</c:v>
                </c:pt>
                <c:pt idx="66" formatCode="0">
                  <c:v>1141.4285714285713</c:v>
                </c:pt>
                <c:pt idx="67" formatCode="0">
                  <c:v>944.42857142857144</c:v>
                </c:pt>
                <c:pt idx="68" formatCode="0">
                  <c:v>823.85714285714289</c:v>
                </c:pt>
                <c:pt idx="69" formatCode="0">
                  <c:v>683.42857142857144</c:v>
                </c:pt>
                <c:pt idx="70" formatCode="0">
                  <c:v>636.28571428571433</c:v>
                </c:pt>
                <c:pt idx="71" formatCode="0">
                  <c:v>632.71428571428567</c:v>
                </c:pt>
                <c:pt idx="72" formatCode="0">
                  <c:v>903.71428571428567</c:v>
                </c:pt>
                <c:pt idx="73">
                  <c:v>1462.7142857142858</c:v>
                </c:pt>
                <c:pt idx="74">
                  <c:v>1594.4285714285713</c:v>
                </c:pt>
                <c:pt idx="75">
                  <c:v>1504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0"/>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pt idx="530">
                  <c:v>44434</c:v>
                </c:pt>
                <c:pt idx="531">
                  <c:v>44435</c:v>
                </c:pt>
                <c:pt idx="532">
                  <c:v>44436</c:v>
                </c:pt>
                <c:pt idx="533">
                  <c:v>44437</c:v>
                </c:pt>
                <c:pt idx="534">
                  <c:v>44438</c:v>
                </c:pt>
                <c:pt idx="535">
                  <c:v>44439</c:v>
                </c:pt>
                <c:pt idx="536">
                  <c:v>44440</c:v>
                </c:pt>
                <c:pt idx="537">
                  <c:v>44441</c:v>
                </c:pt>
                <c:pt idx="538">
                  <c:v>44442</c:v>
                </c:pt>
                <c:pt idx="539">
                  <c:v>44443</c:v>
                </c:pt>
                <c:pt idx="540">
                  <c:v>44444</c:v>
                </c:pt>
                <c:pt idx="541">
                  <c:v>44445</c:v>
                </c:pt>
                <c:pt idx="542">
                  <c:v>44446</c:v>
                </c:pt>
                <c:pt idx="543">
                  <c:v>44447</c:v>
                </c:pt>
                <c:pt idx="544">
                  <c:v>44448</c:v>
                </c:pt>
                <c:pt idx="545">
                  <c:v>44449</c:v>
                </c:pt>
                <c:pt idx="546">
                  <c:v>44450</c:v>
                </c:pt>
                <c:pt idx="547">
                  <c:v>44451</c:v>
                </c:pt>
                <c:pt idx="548">
                  <c:v>44452</c:v>
                </c:pt>
                <c:pt idx="549">
                  <c:v>44453</c:v>
                </c:pt>
                <c:pt idx="550">
                  <c:v>44454</c:v>
                </c:pt>
                <c:pt idx="551">
                  <c:v>44455</c:v>
                </c:pt>
                <c:pt idx="552">
                  <c:v>44456</c:v>
                </c:pt>
                <c:pt idx="553">
                  <c:v>44457</c:v>
                </c:pt>
                <c:pt idx="554">
                  <c:v>44458</c:v>
                </c:pt>
                <c:pt idx="555">
                  <c:v>44459</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pt idx="530">
                  <c:v>8099</c:v>
                </c:pt>
                <c:pt idx="531">
                  <c:v>8103</c:v>
                </c:pt>
                <c:pt idx="532">
                  <c:v>8111</c:v>
                </c:pt>
                <c:pt idx="533">
                  <c:v>8111</c:v>
                </c:pt>
                <c:pt idx="534">
                  <c:v>8111</c:v>
                </c:pt>
                <c:pt idx="535">
                  <c:v>8118</c:v>
                </c:pt>
                <c:pt idx="536">
                  <c:v>8127</c:v>
                </c:pt>
                <c:pt idx="537">
                  <c:v>8144</c:v>
                </c:pt>
                <c:pt idx="538">
                  <c:v>8154</c:v>
                </c:pt>
                <c:pt idx="539">
                  <c:v>8165</c:v>
                </c:pt>
                <c:pt idx="540">
                  <c:v>8165</c:v>
                </c:pt>
                <c:pt idx="541">
                  <c:v>8165</c:v>
                </c:pt>
                <c:pt idx="542">
                  <c:v>8181</c:v>
                </c:pt>
                <c:pt idx="543">
                  <c:v>8198</c:v>
                </c:pt>
                <c:pt idx="544">
                  <c:v>8210</c:v>
                </c:pt>
                <c:pt idx="545">
                  <c:v>8232</c:v>
                </c:pt>
                <c:pt idx="546">
                  <c:v>8242</c:v>
                </c:pt>
                <c:pt idx="547">
                  <c:v>8242</c:v>
                </c:pt>
                <c:pt idx="548">
                  <c:v>8242</c:v>
                </c:pt>
                <c:pt idx="549">
                  <c:v>8263</c:v>
                </c:pt>
                <c:pt idx="550">
                  <c:v>8293</c:v>
                </c:pt>
                <c:pt idx="551">
                  <c:v>8319</c:v>
                </c:pt>
                <c:pt idx="552">
                  <c:v>8349</c:v>
                </c:pt>
                <c:pt idx="553">
                  <c:v>8376</c:v>
                </c:pt>
                <c:pt idx="554">
                  <c:v>8378</c:v>
                </c:pt>
                <c:pt idx="555">
                  <c:v>8378</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(2021-22)</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21-22'!$E$3</c:f>
              <c:strCache>
                <c:ptCount val="1"/>
                <c:pt idx="0">
                  <c:v>Percentage of openings where pupils were not in school because of Covid-19 related reasons</c:v>
                </c:pt>
              </c:strCache>
            </c:strRef>
          </c:tx>
          <c:spPr>
            <a:solidFill>
              <a:schemeClr val="accent1">
                <a:lumMod val="40000"/>
                <a:lumOff val="60000"/>
              </a:schemeClr>
            </a:solidFill>
            <a:ln>
              <a:noFill/>
            </a:ln>
            <a:effectLst/>
          </c:spPr>
          <c:invertIfNegative val="0"/>
          <c:cat>
            <c:numRef>
              <c:f>'Table 9 - School absence 21-22'!$A$4:$A$23</c:f>
              <c:numCache>
                <c:formatCode>m/d/yyyy</c:formatCode>
                <c:ptCount val="20"/>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pt idx="18">
                  <c:v>44453</c:v>
                </c:pt>
                <c:pt idx="19">
                  <c:v>44454</c:v>
                </c:pt>
              </c:numCache>
            </c:numRef>
          </c:cat>
          <c:val>
            <c:numRef>
              <c:f>'Table 9 - School absence 21-22'!$E$4:$E$23</c:f>
              <c:numCache>
                <c:formatCode>0.0%</c:formatCode>
                <c:ptCount val="20"/>
                <c:pt idx="0">
                  <c:v>1.02106357E-2</c:v>
                </c:pt>
                <c:pt idx="1">
                  <c:v>1.1830958800000001E-2</c:v>
                </c:pt>
                <c:pt idx="2">
                  <c:v>1.8031919900000002E-2</c:v>
                </c:pt>
                <c:pt idx="3">
                  <c:v>2.2238168199999998E-2</c:v>
                </c:pt>
                <c:pt idx="4">
                  <c:v>2.5642376600000003E-2</c:v>
                </c:pt>
                <c:pt idx="5">
                  <c:v>2.9201549899999998E-2</c:v>
                </c:pt>
                <c:pt idx="6">
                  <c:v>3.2568570499999998E-2</c:v>
                </c:pt>
                <c:pt idx="7">
                  <c:v>4.2684439599999999E-2</c:v>
                </c:pt>
                <c:pt idx="8">
                  <c:v>4.9455553200000002E-2</c:v>
                </c:pt>
                <c:pt idx="9">
                  <c:v>5.0979028900000001E-2</c:v>
                </c:pt>
                <c:pt idx="10">
                  <c:v>5.2205423399999999E-2</c:v>
                </c:pt>
                <c:pt idx="11">
                  <c:v>5.4328086800000001E-2</c:v>
                </c:pt>
                <c:pt idx="12">
                  <c:v>5.1778249800000002E-2</c:v>
                </c:pt>
                <c:pt idx="13">
                  <c:v>5.6856391699999995E-2</c:v>
                </c:pt>
                <c:pt idx="14">
                  <c:v>5.6541459599999996E-2</c:v>
                </c:pt>
                <c:pt idx="15">
                  <c:v>4.9266061299999997E-2</c:v>
                </c:pt>
                <c:pt idx="16">
                  <c:v>4.9764650900000006E-2</c:v>
                </c:pt>
                <c:pt idx="17">
                  <c:v>3.88667527E-2</c:v>
                </c:pt>
                <c:pt idx="18">
                  <c:v>4.0882413100000001E-2</c:v>
                </c:pt>
                <c:pt idx="19">
                  <c:v>3.9676049400000003E-2</c:v>
                </c:pt>
              </c:numCache>
            </c:numRef>
          </c:val>
          <c:extLst>
            <c:ext xmlns:c16="http://schemas.microsoft.com/office/drawing/2014/chart" uri="{C3380CC4-5D6E-409C-BE32-E72D297353CC}">
              <c16:uniqueId val="{00000000-FBB5-4546-A533-FCBA21565959}"/>
            </c:ext>
          </c:extLst>
        </c:ser>
        <c:ser>
          <c:idx val="1"/>
          <c:order val="1"/>
          <c:tx>
            <c:strRef>
              <c:f>'Table 9 - School absence 21-22'!$D$3</c:f>
              <c:strCache>
                <c:ptCount val="1"/>
                <c:pt idx="0">
                  <c:v>Percentage of openings where pupils were not in school for non COVID-19 related reasons (authorised and unauthorised, including exclusions)</c:v>
                </c:pt>
              </c:strCache>
              <c:extLst xmlns:c15="http://schemas.microsoft.com/office/drawing/2012/chart"/>
            </c:strRef>
          </c:tx>
          <c:spPr>
            <a:solidFill>
              <a:schemeClr val="tx2"/>
            </a:solidFill>
            <a:ln>
              <a:noFill/>
            </a:ln>
            <a:effectLst/>
          </c:spPr>
          <c:invertIfNegative val="0"/>
          <c:cat>
            <c:numRef>
              <c:f>'Table 9 - School absence 21-22'!$A$4:$A$23</c:f>
              <c:numCache>
                <c:formatCode>m/d/yyyy</c:formatCode>
                <c:ptCount val="20"/>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pt idx="18">
                  <c:v>44453</c:v>
                </c:pt>
                <c:pt idx="19">
                  <c:v>44454</c:v>
                </c:pt>
              </c:numCache>
            </c:numRef>
          </c:cat>
          <c:val>
            <c:numRef>
              <c:f>'Table 9 - School absence 21-22'!$D$4:$D$23</c:f>
              <c:numCache>
                <c:formatCode>0.0%</c:formatCode>
                <c:ptCount val="20"/>
                <c:pt idx="0">
                  <c:v>3.9636977300000001E-2</c:v>
                </c:pt>
                <c:pt idx="1">
                  <c:v>4.7277320899999996E-2</c:v>
                </c:pt>
                <c:pt idx="2">
                  <c:v>5.3141279499999999E-2</c:v>
                </c:pt>
                <c:pt idx="3">
                  <c:v>5.5061872300000002E-2</c:v>
                </c:pt>
                <c:pt idx="4">
                  <c:v>5.7166515599999995E-2</c:v>
                </c:pt>
                <c:pt idx="5">
                  <c:v>6.2782762800000003E-2</c:v>
                </c:pt>
                <c:pt idx="6">
                  <c:v>7.5767896900000006E-2</c:v>
                </c:pt>
                <c:pt idx="7">
                  <c:v>8.2507042599999997E-2</c:v>
                </c:pt>
                <c:pt idx="8">
                  <c:v>7.6943419799999996E-2</c:v>
                </c:pt>
                <c:pt idx="9">
                  <c:v>7.323414369999999E-2</c:v>
                </c:pt>
                <c:pt idx="10">
                  <c:v>7.7980033800000001E-2</c:v>
                </c:pt>
                <c:pt idx="11">
                  <c:v>9.4627480799999997E-2</c:v>
                </c:pt>
                <c:pt idx="12">
                  <c:v>8.6388085099999998E-2</c:v>
                </c:pt>
                <c:pt idx="13">
                  <c:v>8.11639309E-2</c:v>
                </c:pt>
                <c:pt idx="14">
                  <c:v>7.6351616499999997E-2</c:v>
                </c:pt>
                <c:pt idx="15">
                  <c:v>8.1456828600000003E-2</c:v>
                </c:pt>
                <c:pt idx="16">
                  <c:v>9.9190821999999998E-2</c:v>
                </c:pt>
                <c:pt idx="17">
                  <c:v>8.3092127300000013E-2</c:v>
                </c:pt>
                <c:pt idx="18">
                  <c:v>7.8276060699999997E-2</c:v>
                </c:pt>
                <c:pt idx="19">
                  <c:v>7.4470328200000005E-2</c:v>
                </c:pt>
              </c:numCache>
            </c:numRef>
          </c:val>
          <c:extLst xmlns:c15="http://schemas.microsoft.com/office/drawing/2012/chart">
            <c:ext xmlns:c16="http://schemas.microsoft.com/office/drawing/2014/chart" uri="{C3380CC4-5D6E-409C-BE32-E72D297353CC}">
              <c16:uniqueId val="{00000003-FBB5-4546-A533-FCBA21565959}"/>
            </c:ext>
          </c:extLst>
        </c:ser>
        <c:dLbls>
          <c:showLegendKey val="0"/>
          <c:showVal val="0"/>
          <c:showCatName val="0"/>
          <c:showSerName val="0"/>
          <c:showPercent val="0"/>
          <c:showBubbleSize val="0"/>
        </c:dLbls>
        <c:gapWidth val="150"/>
        <c:overlap val="100"/>
        <c:axId val="497747272"/>
        <c:axId val="497753176"/>
        <c:extLst/>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484635209652993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pt idx="533">
                  <c:v>44455</c:v>
                </c:pt>
                <c:pt idx="534">
                  <c:v>44456</c:v>
                </c:pt>
                <c:pt idx="535">
                  <c:v>44457</c:v>
                </c:pt>
                <c:pt idx="536">
                  <c:v>44458</c:v>
                </c:pt>
                <c:pt idx="537">
                  <c:v>44459</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pt idx="533">
                  <c:v>44455</c:v>
                </c:pt>
                <c:pt idx="534">
                  <c:v>44456</c:v>
                </c:pt>
                <c:pt idx="535">
                  <c:v>44457</c:v>
                </c:pt>
                <c:pt idx="536">
                  <c:v>44458</c:v>
                </c:pt>
                <c:pt idx="537">
                  <c:v>44459</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393696</xdr:rowOff>
    </xdr:from>
    <xdr:to>
      <xdr:col>13</xdr:col>
      <xdr:colOff>541867</xdr:colOff>
      <xdr:row>355</xdr:row>
      <xdr:rowOff>177800</xdr:rowOff>
    </xdr:to>
    <xdr:sp macro="" textlink="">
      <xdr:nvSpPr>
        <xdr:cNvPr id="4" name="TextBox 3"/>
        <xdr:cNvSpPr txBox="1"/>
      </xdr:nvSpPr>
      <xdr:spPr>
        <a:xfrm>
          <a:off x="7270750" y="761996"/>
          <a:ext cx="6225117" cy="65265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53. On 13/09/2021, data for 12/09/2021 for NHS Lothian and NHS Highland was revised. The total number of COVID-19 patients in hospital and in ICU for 28 days or less each increased by 4 and 2 respectively, from 1,019 to 1,023 and from 88 to 90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54. On 15/09/2021 figures for Covid-19 hospital patients were revised for one health board, increasing the total by 1 for 14/09/2021.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113093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1.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171</v>
      </c>
    </row>
    <row r="7" spans="1:3" ht="30.65" customHeight="1" x14ac:dyDescent="0.35">
      <c r="B7" s="21" t="s">
        <v>59</v>
      </c>
      <c r="C7" s="33" t="s">
        <v>97</v>
      </c>
    </row>
    <row r="8" spans="1:3" ht="30.65" customHeight="1" x14ac:dyDescent="0.35">
      <c r="B8" s="21" t="s">
        <v>26</v>
      </c>
      <c r="C8" s="35" t="s">
        <v>184</v>
      </c>
    </row>
    <row r="9" spans="1:3" ht="30.65" customHeight="1" x14ac:dyDescent="0.35">
      <c r="B9" s="21" t="s">
        <v>27</v>
      </c>
      <c r="C9" s="138" t="s">
        <v>108</v>
      </c>
    </row>
    <row r="10" spans="1:3" ht="30.65" customHeight="1" x14ac:dyDescent="0.35">
      <c r="B10" s="21" t="s">
        <v>148</v>
      </c>
      <c r="C10" s="90" t="s">
        <v>422</v>
      </c>
    </row>
    <row r="11" spans="1:3" ht="30.65" customHeight="1" x14ac:dyDescent="0.35">
      <c r="A11" s="365"/>
      <c r="B11" s="21" t="s">
        <v>423</v>
      </c>
      <c r="C11" s="33" t="s">
        <v>70</v>
      </c>
    </row>
    <row r="12" spans="1:3" ht="30.65" customHeight="1" x14ac:dyDescent="0.35">
      <c r="B12" s="21" t="s">
        <v>150</v>
      </c>
      <c r="C12" s="33" t="s">
        <v>149</v>
      </c>
    </row>
    <row r="13" spans="1:3" ht="30.65" customHeight="1" x14ac:dyDescent="0.35">
      <c r="B13" s="21" t="s">
        <v>51</v>
      </c>
      <c r="C13" s="36" t="s">
        <v>52</v>
      </c>
    </row>
    <row r="14" spans="1:3" s="365" customFormat="1" ht="30.65" customHeight="1" x14ac:dyDescent="0.35">
      <c r="B14" s="21" t="s">
        <v>455</v>
      </c>
      <c r="C14" s="36" t="s">
        <v>452</v>
      </c>
    </row>
    <row r="15" spans="1:3" s="365" customFormat="1" ht="30.65" customHeight="1" x14ac:dyDescent="0.35">
      <c r="B15" s="21" t="s">
        <v>241</v>
      </c>
      <c r="C15" s="36" t="s">
        <v>226</v>
      </c>
    </row>
    <row r="16" spans="1:3" s="365" customFormat="1" ht="30.65" customHeight="1" x14ac:dyDescent="0.35">
      <c r="B16" s="21" t="s">
        <v>270</v>
      </c>
      <c r="C16" s="36" t="s">
        <v>272</v>
      </c>
    </row>
    <row r="17" spans="2:3" s="365" customFormat="1" ht="30.65" customHeight="1" x14ac:dyDescent="0.35">
      <c r="B17" s="21" t="s">
        <v>282</v>
      </c>
      <c r="C17" s="36" t="s">
        <v>283</v>
      </c>
    </row>
    <row r="18" spans="2:3" ht="15" customHeight="1" x14ac:dyDescent="0.35">
      <c r="B18" s="19" t="s">
        <v>28</v>
      </c>
      <c r="C18" s="34"/>
    </row>
    <row r="19" spans="2:3" ht="30.65" customHeight="1" x14ac:dyDescent="0.35">
      <c r="B19" s="21" t="s">
        <v>62</v>
      </c>
      <c r="C19" s="33" t="s">
        <v>172</v>
      </c>
    </row>
    <row r="20" spans="2:3" ht="30.65" customHeight="1" x14ac:dyDescent="0.35">
      <c r="B20" s="21" t="s">
        <v>24</v>
      </c>
      <c r="C20" s="33" t="s">
        <v>173</v>
      </c>
    </row>
    <row r="21" spans="2:3" ht="30.65" customHeight="1" x14ac:dyDescent="0.35">
      <c r="B21" s="21" t="s">
        <v>60</v>
      </c>
      <c r="C21" s="33" t="s">
        <v>156</v>
      </c>
    </row>
    <row r="22" spans="2:3" ht="30.65" customHeight="1" x14ac:dyDescent="0.35">
      <c r="B22" s="368" t="s">
        <v>435</v>
      </c>
      <c r="C22" s="90" t="s">
        <v>74</v>
      </c>
    </row>
    <row r="23" spans="2:3" s="365" customFormat="1" ht="30.65" customHeight="1" x14ac:dyDescent="0.35">
      <c r="B23" s="368" t="s">
        <v>436</v>
      </c>
      <c r="C23" s="367" t="s">
        <v>74</v>
      </c>
    </row>
    <row r="24" spans="2:3" ht="30.65" customHeight="1" x14ac:dyDescent="0.35">
      <c r="B24" s="57" t="s">
        <v>35</v>
      </c>
      <c r="C24" s="35" t="s">
        <v>155</v>
      </c>
    </row>
    <row r="25" spans="2:3" ht="30.65" customHeight="1" x14ac:dyDescent="0.35">
      <c r="B25" s="199" t="s">
        <v>73</v>
      </c>
      <c r="C25" s="36" t="s">
        <v>52</v>
      </c>
    </row>
    <row r="26" spans="2:3" s="365" customFormat="1" ht="30.65" customHeight="1" x14ac:dyDescent="0.35">
      <c r="B26" s="19" t="s">
        <v>152</v>
      </c>
      <c r="C26" s="18" t="s">
        <v>153</v>
      </c>
    </row>
    <row r="27" spans="2:3" s="365" customFormat="1" ht="30.65" customHeight="1" x14ac:dyDescent="0.35">
      <c r="B27" s="121" t="s">
        <v>22</v>
      </c>
      <c r="C27" s="122" t="s">
        <v>353</v>
      </c>
    </row>
    <row r="28" spans="2:3" ht="30.65" customHeight="1" x14ac:dyDescent="0.35">
      <c r="B28" s="121" t="s">
        <v>23</v>
      </c>
      <c r="C28" s="123" t="s">
        <v>354</v>
      </c>
    </row>
    <row r="29" spans="2:3" ht="30.65" customHeight="1" x14ac:dyDescent="0.35">
      <c r="B29" s="121" t="s">
        <v>25</v>
      </c>
      <c r="C29" s="133" t="s">
        <v>355</v>
      </c>
    </row>
    <row r="30" spans="2:3" s="365" customFormat="1" ht="30.65" customHeight="1" x14ac:dyDescent="0.35">
      <c r="B30" s="121" t="s">
        <v>146</v>
      </c>
      <c r="C30" s="133" t="s">
        <v>356</v>
      </c>
    </row>
    <row r="31" spans="2:3" s="365" customFormat="1" ht="30.65" customHeight="1" x14ac:dyDescent="0.35">
      <c r="B31" s="121" t="s">
        <v>147</v>
      </c>
      <c r="C31" s="133" t="s">
        <v>357</v>
      </c>
    </row>
    <row r="32" spans="2:3" s="365" customFormat="1" ht="30.65" customHeight="1" x14ac:dyDescent="0.35">
      <c r="B32" s="121" t="s">
        <v>451</v>
      </c>
      <c r="C32" s="123" t="s">
        <v>459</v>
      </c>
    </row>
    <row r="33" spans="2:3" ht="30.65" customHeight="1" x14ac:dyDescent="0.35">
      <c r="B33" s="247" t="s">
        <v>343</v>
      </c>
      <c r="C33" s="246" t="s">
        <v>358</v>
      </c>
    </row>
    <row r="34" spans="2:3" ht="30.65" customHeight="1" x14ac:dyDescent="0.35">
      <c r="B34" s="121" t="s">
        <v>242</v>
      </c>
      <c r="C34" s="123" t="s">
        <v>359</v>
      </c>
    </row>
    <row r="35" spans="2:3" ht="30.65" customHeight="1" x14ac:dyDescent="0.35">
      <c r="B35" s="121" t="s">
        <v>263</v>
      </c>
      <c r="C35" s="123" t="s">
        <v>360</v>
      </c>
    </row>
    <row r="36" spans="2:3" s="365" customFormat="1" ht="30.65" customHeight="1" x14ac:dyDescent="0.35">
      <c r="B36" s="19" t="s">
        <v>154</v>
      </c>
      <c r="C36" s="18" t="s">
        <v>153</v>
      </c>
    </row>
    <row r="37" spans="2:3" s="365" customFormat="1" ht="30.65" customHeight="1" x14ac:dyDescent="0.35">
      <c r="B37" s="121" t="s">
        <v>21</v>
      </c>
      <c r="C37" s="123" t="s">
        <v>361</v>
      </c>
    </row>
    <row r="38" spans="2:3" ht="42" customHeight="1" x14ac:dyDescent="0.35">
      <c r="B38" s="121" t="s">
        <v>62</v>
      </c>
      <c r="C38" s="123" t="s">
        <v>362</v>
      </c>
    </row>
    <row r="39" spans="2:3" ht="40.4" customHeight="1" x14ac:dyDescent="0.35">
      <c r="B39" s="121" t="s">
        <v>24</v>
      </c>
      <c r="C39" s="123" t="s">
        <v>363</v>
      </c>
    </row>
    <row r="40" spans="2:3" ht="43.5" customHeight="1" x14ac:dyDescent="0.35">
      <c r="B40" s="121" t="s">
        <v>33</v>
      </c>
      <c r="C40" s="123" t="s">
        <v>364</v>
      </c>
    </row>
    <row r="41" spans="2:3" ht="36" customHeight="1" x14ac:dyDescent="0.35">
      <c r="B41" s="121" t="s">
        <v>34</v>
      </c>
      <c r="C41" s="123" t="s">
        <v>365</v>
      </c>
    </row>
    <row r="42" spans="2:3" ht="26" x14ac:dyDescent="0.35">
      <c r="B42" s="121" t="s">
        <v>72</v>
      </c>
      <c r="C42" s="123" t="s">
        <v>458</v>
      </c>
    </row>
    <row r="43" spans="2:3" ht="26" x14ac:dyDescent="0.35">
      <c r="B43" s="121" t="s">
        <v>71</v>
      </c>
      <c r="C43" s="123" t="s">
        <v>456</v>
      </c>
    </row>
    <row r="44" spans="2:3" ht="30.65" customHeight="1" x14ac:dyDescent="0.35">
      <c r="B44" s="121" t="s">
        <v>115</v>
      </c>
      <c r="C44" s="123" t="s">
        <v>366</v>
      </c>
    </row>
    <row r="45" spans="2:3" s="365" customFormat="1" ht="30.65" customHeight="1" x14ac:dyDescent="0.35">
      <c r="B45" s="121" t="s">
        <v>342</v>
      </c>
      <c r="C45" s="246" t="s">
        <v>457</v>
      </c>
    </row>
    <row r="46" spans="2:3" ht="30.65" customHeight="1" x14ac:dyDescent="0.35">
      <c r="B46" s="248" t="s">
        <v>310</v>
      </c>
      <c r="C46" s="249" t="s">
        <v>367</v>
      </c>
    </row>
    <row r="47" spans="2:3" ht="30.65" customHeight="1" x14ac:dyDescent="0.35"/>
    <row r="50" spans="2:3" x14ac:dyDescent="0.3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78"/>
  <sheetViews>
    <sheetView zoomScaleNormal="100" workbookViewId="0">
      <pane xSplit="1" ySplit="3" topLeftCell="B361"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65" customWidth="1"/>
    <col min="5" max="16384" width="9.453125" style="3"/>
  </cols>
  <sheetData>
    <row r="1" spans="1:16" x14ac:dyDescent="0.35">
      <c r="A1" s="53" t="s">
        <v>167</v>
      </c>
      <c r="B1" s="53"/>
      <c r="C1" s="331"/>
      <c r="D1" s="331"/>
      <c r="J1" s="58" t="s">
        <v>29</v>
      </c>
    </row>
    <row r="2" spans="1:16" x14ac:dyDescent="0.35">
      <c r="A2" s="331"/>
      <c r="B2" s="331"/>
      <c r="C2" s="331"/>
      <c r="D2" s="331"/>
    </row>
    <row r="3" spans="1:16" ht="52" x14ac:dyDescent="0.35">
      <c r="A3" s="353" t="s">
        <v>168</v>
      </c>
      <c r="B3" s="383" t="s">
        <v>255</v>
      </c>
      <c r="C3" s="383" t="s">
        <v>256</v>
      </c>
      <c r="D3" s="390" t="s">
        <v>257</v>
      </c>
    </row>
    <row r="4" spans="1:16" x14ac:dyDescent="0.35">
      <c r="A4" s="332">
        <v>44085</v>
      </c>
      <c r="B4" s="333">
        <v>6</v>
      </c>
      <c r="C4" s="333">
        <v>45</v>
      </c>
      <c r="D4" s="333"/>
      <c r="E4" s="334"/>
      <c r="F4" s="334"/>
      <c r="G4" s="334"/>
      <c r="H4" s="334"/>
      <c r="I4" s="334"/>
      <c r="J4" s="334"/>
      <c r="K4" s="335"/>
      <c r="L4" s="335"/>
      <c r="M4" s="335"/>
      <c r="N4" s="335"/>
      <c r="O4" s="335"/>
      <c r="P4" s="335"/>
    </row>
    <row r="5" spans="1:16" x14ac:dyDescent="0.35">
      <c r="A5" s="332">
        <v>44086</v>
      </c>
      <c r="B5" s="333">
        <v>7</v>
      </c>
      <c r="C5" s="333">
        <v>42</v>
      </c>
      <c r="D5" s="333"/>
      <c r="E5" s="334"/>
      <c r="F5" s="334"/>
      <c r="G5" s="334"/>
      <c r="H5" s="334"/>
      <c r="I5" s="334"/>
      <c r="J5" s="334"/>
      <c r="K5" s="335"/>
      <c r="L5" s="335"/>
      <c r="M5" s="335"/>
      <c r="N5" s="335"/>
      <c r="O5" s="335"/>
      <c r="P5" s="335"/>
    </row>
    <row r="6" spans="1:16" x14ac:dyDescent="0.35">
      <c r="A6" s="332">
        <v>44087</v>
      </c>
      <c r="B6" s="333">
        <v>6</v>
      </c>
      <c r="C6" s="333">
        <v>45</v>
      </c>
      <c r="D6" s="333"/>
      <c r="E6" s="334"/>
      <c r="F6" s="334"/>
      <c r="G6" s="334"/>
      <c r="H6" s="334"/>
      <c r="I6" s="334"/>
      <c r="J6" s="334"/>
      <c r="K6" s="335"/>
      <c r="L6" s="335"/>
      <c r="M6" s="335"/>
      <c r="N6" s="335"/>
      <c r="O6" s="335"/>
      <c r="P6" s="335"/>
    </row>
    <row r="7" spans="1:16" x14ac:dyDescent="0.35">
      <c r="A7" s="332">
        <v>44088</v>
      </c>
      <c r="B7" s="333">
        <v>6</v>
      </c>
      <c r="C7" s="333">
        <v>51</v>
      </c>
      <c r="D7" s="333"/>
      <c r="E7" s="334"/>
      <c r="F7" s="334"/>
      <c r="G7" s="334"/>
      <c r="H7" s="334"/>
      <c r="I7" s="334"/>
      <c r="J7" s="334"/>
      <c r="K7" s="335"/>
      <c r="L7" s="335"/>
      <c r="M7" s="335"/>
      <c r="N7" s="335"/>
      <c r="O7" s="335"/>
      <c r="P7" s="335"/>
    </row>
    <row r="8" spans="1:16" x14ac:dyDescent="0.35">
      <c r="A8" s="332">
        <v>44089</v>
      </c>
      <c r="B8" s="333">
        <v>6</v>
      </c>
      <c r="C8" s="333">
        <v>48</v>
      </c>
      <c r="D8" s="333"/>
      <c r="E8" s="334"/>
      <c r="F8" s="334"/>
      <c r="G8" s="334"/>
      <c r="H8" s="334"/>
      <c r="I8" s="334"/>
      <c r="J8" s="334"/>
      <c r="K8" s="335"/>
      <c r="L8" s="335"/>
      <c r="M8" s="335"/>
      <c r="N8" s="335"/>
      <c r="O8" s="335"/>
      <c r="P8" s="335"/>
    </row>
    <row r="9" spans="1:16" x14ac:dyDescent="0.35">
      <c r="A9" s="332">
        <v>44090</v>
      </c>
      <c r="B9" s="333">
        <v>6</v>
      </c>
      <c r="C9" s="333">
        <v>51</v>
      </c>
      <c r="D9" s="333"/>
      <c r="E9" s="334"/>
      <c r="F9" s="334"/>
      <c r="G9" s="334"/>
      <c r="H9" s="334"/>
      <c r="I9" s="334"/>
      <c r="J9" s="334"/>
      <c r="K9" s="335"/>
      <c r="L9" s="335"/>
      <c r="M9" s="335"/>
      <c r="N9" s="335"/>
      <c r="O9" s="335"/>
      <c r="P9" s="335"/>
    </row>
    <row r="10" spans="1:16" x14ac:dyDescent="0.35">
      <c r="A10" s="332">
        <v>44091</v>
      </c>
      <c r="B10" s="333">
        <v>5</v>
      </c>
      <c r="C10" s="333">
        <v>52</v>
      </c>
      <c r="D10" s="333"/>
      <c r="E10" s="334"/>
      <c r="F10" s="334"/>
      <c r="G10" s="334"/>
      <c r="H10" s="334"/>
      <c r="I10" s="334"/>
      <c r="J10" s="334"/>
      <c r="K10" s="335"/>
      <c r="L10" s="335"/>
      <c r="M10" s="335"/>
      <c r="N10" s="335"/>
      <c r="O10" s="335"/>
      <c r="P10" s="335"/>
    </row>
    <row r="11" spans="1:16" x14ac:dyDescent="0.35">
      <c r="A11" s="332">
        <v>44092</v>
      </c>
      <c r="B11" s="333">
        <v>5</v>
      </c>
      <c r="C11" s="333">
        <v>61</v>
      </c>
      <c r="D11" s="333"/>
      <c r="E11" s="334"/>
      <c r="F11" s="334"/>
      <c r="G11" s="334"/>
      <c r="H11" s="334"/>
      <c r="I11" s="334"/>
      <c r="J11" s="334"/>
      <c r="K11" s="335"/>
      <c r="L11" s="335"/>
      <c r="M11" s="335"/>
      <c r="N11" s="335"/>
      <c r="O11" s="335"/>
      <c r="P11" s="335"/>
    </row>
    <row r="12" spans="1:16" x14ac:dyDescent="0.35">
      <c r="A12" s="332">
        <v>44093</v>
      </c>
      <c r="B12" s="333">
        <v>9</v>
      </c>
      <c r="C12" s="333">
        <v>64</v>
      </c>
      <c r="D12" s="333"/>
      <c r="E12" s="334"/>
      <c r="F12" s="334"/>
      <c r="G12" s="334"/>
      <c r="H12" s="334"/>
      <c r="I12" s="334"/>
      <c r="J12" s="334"/>
      <c r="K12" s="335"/>
      <c r="L12" s="335"/>
      <c r="M12" s="335"/>
      <c r="N12" s="335"/>
      <c r="O12" s="335"/>
      <c r="P12" s="335"/>
    </row>
    <row r="13" spans="1:16" x14ac:dyDescent="0.35">
      <c r="A13" s="332">
        <v>44094</v>
      </c>
      <c r="B13" s="333">
        <v>9</v>
      </c>
      <c r="C13" s="333">
        <v>63</v>
      </c>
      <c r="D13" s="333"/>
      <c r="E13" s="334"/>
      <c r="F13" s="334"/>
      <c r="G13" s="334"/>
      <c r="H13" s="334"/>
      <c r="I13" s="334"/>
      <c r="J13" s="334"/>
      <c r="K13" s="335"/>
      <c r="L13" s="335"/>
      <c r="M13" s="335"/>
      <c r="N13" s="335"/>
      <c r="O13" s="335"/>
      <c r="P13" s="335"/>
    </row>
    <row r="14" spans="1:16" x14ac:dyDescent="0.35">
      <c r="A14" s="332">
        <v>44095</v>
      </c>
      <c r="B14" s="333">
        <v>8</v>
      </c>
      <c r="C14" s="333">
        <v>73</v>
      </c>
      <c r="D14" s="333"/>
      <c r="E14" s="334"/>
      <c r="F14" s="334"/>
      <c r="G14" s="334"/>
      <c r="H14" s="334"/>
      <c r="I14" s="334"/>
      <c r="J14" s="334"/>
      <c r="K14" s="335"/>
      <c r="L14" s="335"/>
      <c r="M14" s="335"/>
      <c r="N14" s="335"/>
      <c r="O14" s="335"/>
      <c r="P14" s="335"/>
    </row>
    <row r="15" spans="1:16" x14ac:dyDescent="0.35">
      <c r="A15" s="332">
        <v>44096</v>
      </c>
      <c r="B15" s="333">
        <v>10</v>
      </c>
      <c r="C15" s="333">
        <v>73</v>
      </c>
      <c r="D15" s="333"/>
      <c r="E15" s="334"/>
      <c r="F15" s="334"/>
      <c r="G15" s="334"/>
      <c r="H15" s="334"/>
      <c r="I15" s="334"/>
      <c r="J15" s="334"/>
      <c r="K15" s="335"/>
      <c r="L15" s="335"/>
      <c r="M15" s="335"/>
      <c r="N15" s="335"/>
      <c r="O15" s="335"/>
      <c r="P15" s="335"/>
    </row>
    <row r="16" spans="1:16" x14ac:dyDescent="0.35">
      <c r="A16" s="332">
        <v>44097</v>
      </c>
      <c r="B16" s="333">
        <v>10</v>
      </c>
      <c r="C16" s="333">
        <v>83</v>
      </c>
      <c r="D16" s="333"/>
      <c r="E16" s="334"/>
      <c r="F16" s="334"/>
      <c r="G16" s="334"/>
      <c r="H16" s="334"/>
      <c r="I16" s="334"/>
      <c r="J16" s="334"/>
      <c r="K16" s="335"/>
      <c r="L16" s="335"/>
      <c r="M16" s="335"/>
      <c r="N16" s="335"/>
      <c r="O16" s="335"/>
      <c r="P16" s="335"/>
    </row>
    <row r="17" spans="1:16" x14ac:dyDescent="0.35">
      <c r="A17" s="332">
        <v>44098</v>
      </c>
      <c r="B17" s="333">
        <v>10</v>
      </c>
      <c r="C17" s="333">
        <v>85</v>
      </c>
      <c r="D17" s="333"/>
      <c r="E17" s="334"/>
      <c r="F17" s="334"/>
      <c r="G17" s="334"/>
      <c r="H17" s="334"/>
      <c r="I17" s="334"/>
      <c r="J17" s="334"/>
      <c r="K17" s="335"/>
      <c r="L17" s="335"/>
      <c r="M17" s="335"/>
      <c r="N17" s="335"/>
      <c r="O17" s="335"/>
      <c r="P17" s="335"/>
    </row>
    <row r="18" spans="1:16" x14ac:dyDescent="0.35">
      <c r="A18" s="332">
        <v>44099</v>
      </c>
      <c r="B18" s="333">
        <v>11</v>
      </c>
      <c r="C18" s="388">
        <v>89</v>
      </c>
      <c r="D18" s="388"/>
      <c r="E18" s="334"/>
      <c r="F18" s="334"/>
      <c r="G18" s="334"/>
      <c r="H18" s="334"/>
      <c r="I18" s="334"/>
      <c r="J18" s="334"/>
      <c r="K18" s="335"/>
      <c r="L18" s="335"/>
      <c r="M18" s="335"/>
      <c r="N18" s="335"/>
      <c r="O18" s="335"/>
      <c r="P18" s="335"/>
    </row>
    <row r="19" spans="1:16" x14ac:dyDescent="0.35">
      <c r="A19" s="332">
        <v>44100</v>
      </c>
      <c r="B19" s="333">
        <v>11</v>
      </c>
      <c r="C19" s="388">
        <v>99</v>
      </c>
      <c r="D19" s="388"/>
      <c r="E19" s="334"/>
      <c r="F19" s="334"/>
      <c r="G19" s="334"/>
      <c r="H19" s="334"/>
      <c r="I19" s="334"/>
      <c r="J19" s="334"/>
      <c r="K19" s="335"/>
      <c r="L19" s="335"/>
      <c r="M19" s="335"/>
      <c r="N19" s="335"/>
      <c r="O19" s="335"/>
      <c r="P19" s="335"/>
    </row>
    <row r="20" spans="1:16" x14ac:dyDescent="0.35">
      <c r="A20" s="332">
        <v>44101</v>
      </c>
      <c r="B20" s="333">
        <v>12</v>
      </c>
      <c r="C20" s="388">
        <v>105</v>
      </c>
      <c r="D20" s="388"/>
      <c r="E20" s="334"/>
      <c r="F20" s="334"/>
      <c r="G20" s="334"/>
      <c r="H20" s="334"/>
      <c r="I20" s="334"/>
      <c r="J20" s="334"/>
      <c r="K20" s="335"/>
      <c r="L20" s="335"/>
      <c r="M20" s="335"/>
      <c r="N20" s="335"/>
      <c r="O20" s="335"/>
      <c r="P20" s="335"/>
    </row>
    <row r="21" spans="1:16" x14ac:dyDescent="0.35">
      <c r="A21" s="332">
        <v>44102</v>
      </c>
      <c r="B21" s="333">
        <v>16</v>
      </c>
      <c r="C21" s="388">
        <v>122</v>
      </c>
      <c r="D21" s="388"/>
      <c r="E21" s="334"/>
      <c r="F21" s="334"/>
      <c r="G21" s="334"/>
      <c r="H21" s="334"/>
      <c r="I21" s="334"/>
      <c r="J21" s="334"/>
      <c r="K21" s="335"/>
      <c r="L21" s="335"/>
      <c r="M21" s="335"/>
      <c r="N21" s="335"/>
      <c r="O21" s="335"/>
      <c r="P21" s="335"/>
    </row>
    <row r="22" spans="1:16" x14ac:dyDescent="0.35">
      <c r="A22" s="332">
        <v>44103</v>
      </c>
      <c r="B22" s="333">
        <v>16</v>
      </c>
      <c r="C22" s="388">
        <v>123</v>
      </c>
      <c r="D22" s="388"/>
      <c r="E22" s="334"/>
      <c r="F22" s="334"/>
      <c r="G22" s="334"/>
      <c r="H22" s="334"/>
      <c r="I22" s="334"/>
      <c r="J22" s="334"/>
      <c r="K22" s="335"/>
      <c r="L22" s="335"/>
      <c r="M22" s="335"/>
      <c r="N22" s="335"/>
      <c r="O22" s="335"/>
      <c r="P22" s="335"/>
    </row>
    <row r="23" spans="1:16" x14ac:dyDescent="0.35">
      <c r="A23" s="332">
        <v>44104</v>
      </c>
      <c r="B23" s="333">
        <v>15</v>
      </c>
      <c r="C23" s="388">
        <v>137</v>
      </c>
      <c r="D23" s="388"/>
      <c r="E23" s="334"/>
      <c r="F23" s="334"/>
      <c r="G23" s="334"/>
      <c r="H23" s="334"/>
      <c r="I23" s="334"/>
      <c r="J23" s="334"/>
      <c r="K23" s="335"/>
      <c r="L23" s="335"/>
      <c r="M23" s="335"/>
      <c r="N23" s="335"/>
      <c r="O23" s="335"/>
      <c r="P23" s="335"/>
    </row>
    <row r="24" spans="1:16" x14ac:dyDescent="0.35">
      <c r="A24" s="332">
        <v>44105</v>
      </c>
      <c r="B24" s="333">
        <v>17</v>
      </c>
      <c r="C24" s="388">
        <v>154</v>
      </c>
      <c r="D24" s="388"/>
      <c r="E24" s="334"/>
      <c r="F24" s="334"/>
      <c r="G24" s="334"/>
      <c r="H24" s="334"/>
      <c r="I24" s="334"/>
      <c r="J24" s="334"/>
      <c r="K24" s="335"/>
      <c r="L24" s="335"/>
      <c r="M24" s="335"/>
      <c r="N24" s="335"/>
      <c r="O24" s="335"/>
      <c r="P24" s="335"/>
    </row>
    <row r="25" spans="1:16" x14ac:dyDescent="0.35">
      <c r="A25" s="332">
        <v>44106</v>
      </c>
      <c r="B25" s="333">
        <v>19</v>
      </c>
      <c r="C25" s="388">
        <v>175</v>
      </c>
      <c r="D25" s="388"/>
      <c r="E25" s="334"/>
      <c r="F25" s="334"/>
      <c r="G25" s="334"/>
      <c r="H25" s="334"/>
      <c r="I25" s="334"/>
      <c r="J25" s="334"/>
      <c r="K25" s="335"/>
      <c r="L25" s="335"/>
      <c r="M25" s="335"/>
      <c r="N25" s="335"/>
      <c r="O25" s="335"/>
      <c r="P25" s="335"/>
    </row>
    <row r="26" spans="1:16" x14ac:dyDescent="0.35">
      <c r="A26" s="332">
        <v>44107</v>
      </c>
      <c r="B26" s="333">
        <v>23</v>
      </c>
      <c r="C26" s="333">
        <v>191</v>
      </c>
      <c r="D26" s="333"/>
    </row>
    <row r="27" spans="1:16" x14ac:dyDescent="0.35">
      <c r="A27" s="332">
        <v>44108</v>
      </c>
      <c r="B27" s="333">
        <v>22</v>
      </c>
      <c r="C27" s="333">
        <v>210</v>
      </c>
      <c r="D27" s="333"/>
    </row>
    <row r="28" spans="1:16" x14ac:dyDescent="0.35">
      <c r="A28" s="332">
        <v>44109</v>
      </c>
      <c r="B28" s="333">
        <v>22</v>
      </c>
      <c r="C28" s="333">
        <v>218</v>
      </c>
      <c r="D28" s="333"/>
    </row>
    <row r="29" spans="1:16" x14ac:dyDescent="0.35">
      <c r="A29" s="332">
        <v>44110</v>
      </c>
      <c r="B29" s="333">
        <v>25</v>
      </c>
      <c r="C29" s="333">
        <v>262</v>
      </c>
      <c r="D29" s="333"/>
    </row>
    <row r="30" spans="1:16" x14ac:dyDescent="0.35">
      <c r="A30" s="332">
        <v>44111</v>
      </c>
      <c r="B30" s="333">
        <v>28</v>
      </c>
      <c r="C30" s="333">
        <v>319</v>
      </c>
      <c r="D30" s="333"/>
    </row>
    <row r="31" spans="1:16" x14ac:dyDescent="0.35">
      <c r="A31" s="332">
        <v>44112</v>
      </c>
      <c r="B31" s="333">
        <v>31</v>
      </c>
      <c r="C31" s="333">
        <v>377</v>
      </c>
      <c r="D31" s="333"/>
    </row>
    <row r="32" spans="1:16" x14ac:dyDescent="0.35">
      <c r="A32" s="332">
        <v>44113</v>
      </c>
      <c r="B32" s="333">
        <v>31</v>
      </c>
      <c r="C32" s="333">
        <v>397</v>
      </c>
      <c r="D32" s="333"/>
    </row>
    <row r="33" spans="1:5" x14ac:dyDescent="0.35">
      <c r="A33" s="332">
        <v>44114</v>
      </c>
      <c r="B33" s="333">
        <v>34</v>
      </c>
      <c r="C33" s="333">
        <v>432</v>
      </c>
      <c r="D33" s="333"/>
    </row>
    <row r="34" spans="1:5" x14ac:dyDescent="0.35">
      <c r="A34" s="332">
        <v>44115</v>
      </c>
      <c r="B34" s="333">
        <v>35</v>
      </c>
      <c r="C34" s="389">
        <v>449</v>
      </c>
      <c r="D34" s="389"/>
    </row>
    <row r="35" spans="1:5" x14ac:dyDescent="0.35">
      <c r="A35" s="332">
        <v>44116</v>
      </c>
      <c r="B35" s="333">
        <v>36</v>
      </c>
      <c r="C35" s="389">
        <v>487</v>
      </c>
      <c r="D35" s="389"/>
    </row>
    <row r="36" spans="1:5" x14ac:dyDescent="0.35">
      <c r="A36" s="332">
        <v>44117</v>
      </c>
      <c r="B36" s="333">
        <v>35</v>
      </c>
      <c r="C36" s="389">
        <v>527</v>
      </c>
      <c r="D36" s="389"/>
    </row>
    <row r="37" spans="1:5" x14ac:dyDescent="0.35">
      <c r="A37" s="332">
        <v>44118</v>
      </c>
      <c r="B37" s="333">
        <v>49</v>
      </c>
      <c r="C37" s="389">
        <v>570</v>
      </c>
      <c r="D37" s="389"/>
    </row>
    <row r="38" spans="1:5" x14ac:dyDescent="0.35">
      <c r="A38" s="332">
        <v>44119</v>
      </c>
      <c r="B38" s="333">
        <v>52</v>
      </c>
      <c r="C38" s="389">
        <v>601</v>
      </c>
      <c r="D38" s="389"/>
    </row>
    <row r="39" spans="1:5" x14ac:dyDescent="0.35">
      <c r="A39" s="332">
        <v>44120</v>
      </c>
      <c r="B39" s="333">
        <v>58</v>
      </c>
      <c r="C39" s="389">
        <v>627</v>
      </c>
      <c r="D39" s="389"/>
    </row>
    <row r="40" spans="1:5" x14ac:dyDescent="0.35">
      <c r="A40" s="332">
        <v>44121</v>
      </c>
      <c r="B40" s="333">
        <v>62</v>
      </c>
      <c r="C40" s="389">
        <v>672</v>
      </c>
      <c r="D40" s="389"/>
    </row>
    <row r="41" spans="1:5" x14ac:dyDescent="0.35">
      <c r="A41" s="332">
        <v>44122</v>
      </c>
      <c r="B41" s="333">
        <v>63</v>
      </c>
      <c r="C41" s="333">
        <v>712</v>
      </c>
      <c r="D41" s="333"/>
    </row>
    <row r="42" spans="1:5" x14ac:dyDescent="0.35">
      <c r="A42" s="332">
        <v>44123</v>
      </c>
      <c r="B42" s="333">
        <v>61</v>
      </c>
      <c r="C42" s="333">
        <v>755</v>
      </c>
      <c r="D42" s="333"/>
    </row>
    <row r="43" spans="1:5" x14ac:dyDescent="0.35">
      <c r="A43" s="332">
        <v>44124</v>
      </c>
      <c r="B43" s="333">
        <v>70</v>
      </c>
      <c r="C43" s="333">
        <v>824</v>
      </c>
      <c r="D43" s="333"/>
    </row>
    <row r="44" spans="1:5" x14ac:dyDescent="0.35">
      <c r="A44" s="332">
        <v>44125</v>
      </c>
      <c r="B44" s="333">
        <v>73</v>
      </c>
      <c r="C44" s="333">
        <v>873</v>
      </c>
      <c r="D44" s="333"/>
    </row>
    <row r="45" spans="1:5" x14ac:dyDescent="0.35">
      <c r="A45" s="332">
        <v>44126</v>
      </c>
      <c r="B45" s="333">
        <v>74</v>
      </c>
      <c r="C45" s="333">
        <v>934</v>
      </c>
      <c r="D45" s="333"/>
      <c r="E45" s="337"/>
    </row>
    <row r="46" spans="1:5" x14ac:dyDescent="0.35">
      <c r="A46" s="332">
        <v>44127</v>
      </c>
      <c r="B46" s="333">
        <v>76</v>
      </c>
      <c r="C46" s="333">
        <v>975</v>
      </c>
      <c r="D46" s="333"/>
    </row>
    <row r="47" spans="1:5" x14ac:dyDescent="0.35">
      <c r="A47" s="332">
        <v>44128</v>
      </c>
      <c r="B47" s="333">
        <v>84</v>
      </c>
      <c r="C47" s="333">
        <v>985</v>
      </c>
      <c r="D47" s="333"/>
    </row>
    <row r="48" spans="1:5" x14ac:dyDescent="0.35">
      <c r="A48" s="332">
        <v>44129</v>
      </c>
      <c r="B48" s="333">
        <v>86</v>
      </c>
      <c r="C48" s="333">
        <v>1016</v>
      </c>
      <c r="D48" s="333"/>
    </row>
    <row r="49" spans="1:4" x14ac:dyDescent="0.35">
      <c r="A49" s="332">
        <v>44130</v>
      </c>
      <c r="B49" s="333">
        <v>90</v>
      </c>
      <c r="C49" s="333">
        <v>1052</v>
      </c>
      <c r="D49" s="333"/>
    </row>
    <row r="50" spans="1:4" x14ac:dyDescent="0.35">
      <c r="A50" s="332">
        <v>44131</v>
      </c>
      <c r="B50" s="333">
        <v>82</v>
      </c>
      <c r="C50" s="333">
        <v>1100</v>
      </c>
      <c r="D50" s="333"/>
    </row>
    <row r="51" spans="1:4" x14ac:dyDescent="0.35">
      <c r="A51" s="332">
        <v>44132</v>
      </c>
      <c r="B51" s="333">
        <v>85</v>
      </c>
      <c r="C51" s="333">
        <v>1117</v>
      </c>
      <c r="D51" s="333"/>
    </row>
    <row r="52" spans="1:4" x14ac:dyDescent="0.35">
      <c r="A52" s="332">
        <v>44133</v>
      </c>
      <c r="B52" s="333">
        <v>86</v>
      </c>
      <c r="C52" s="333">
        <v>1152</v>
      </c>
      <c r="D52" s="333"/>
    </row>
    <row r="53" spans="1:4" x14ac:dyDescent="0.35">
      <c r="A53" s="332">
        <v>44134</v>
      </c>
      <c r="B53" s="333">
        <v>83</v>
      </c>
      <c r="C53" s="385">
        <v>1171</v>
      </c>
      <c r="D53" s="385"/>
    </row>
    <row r="54" spans="1:4" x14ac:dyDescent="0.35">
      <c r="A54" s="332">
        <v>44135</v>
      </c>
      <c r="B54" s="333">
        <v>80</v>
      </c>
      <c r="C54" s="385">
        <v>1154</v>
      </c>
      <c r="D54" s="385"/>
    </row>
    <row r="55" spans="1:4" x14ac:dyDescent="0.35">
      <c r="A55" s="332">
        <v>44136</v>
      </c>
      <c r="B55" s="333">
        <v>81</v>
      </c>
      <c r="C55" s="385">
        <v>1203</v>
      </c>
      <c r="D55" s="385"/>
    </row>
    <row r="56" spans="1:4" x14ac:dyDescent="0.35">
      <c r="A56" s="332">
        <v>44137</v>
      </c>
      <c r="B56" s="333">
        <v>93</v>
      </c>
      <c r="C56" s="385">
        <v>1235</v>
      </c>
      <c r="D56" s="385"/>
    </row>
    <row r="57" spans="1:4" x14ac:dyDescent="0.35">
      <c r="A57" s="332">
        <v>44138</v>
      </c>
      <c r="B57" s="333">
        <v>92</v>
      </c>
      <c r="C57" s="385">
        <v>1264</v>
      </c>
      <c r="D57" s="385"/>
    </row>
    <row r="58" spans="1:4" x14ac:dyDescent="0.35">
      <c r="A58" s="332">
        <v>44139</v>
      </c>
      <c r="B58" s="333">
        <v>94</v>
      </c>
      <c r="C58" s="385">
        <v>1257</v>
      </c>
      <c r="D58" s="385"/>
    </row>
    <row r="59" spans="1:4" x14ac:dyDescent="0.35">
      <c r="A59" s="332">
        <v>44140</v>
      </c>
      <c r="B59" s="333">
        <v>95</v>
      </c>
      <c r="C59" s="385">
        <v>1252</v>
      </c>
      <c r="D59" s="385"/>
    </row>
    <row r="60" spans="1:4" x14ac:dyDescent="0.35">
      <c r="A60" s="332">
        <v>44141</v>
      </c>
      <c r="B60" s="333">
        <v>98</v>
      </c>
      <c r="C60" s="385">
        <v>1237</v>
      </c>
      <c r="D60" s="385"/>
    </row>
    <row r="61" spans="1:4" x14ac:dyDescent="0.35">
      <c r="A61" s="332">
        <v>44142</v>
      </c>
      <c r="B61" s="333">
        <v>105</v>
      </c>
      <c r="C61" s="385">
        <v>1245</v>
      </c>
      <c r="D61" s="385"/>
    </row>
    <row r="62" spans="1:4" x14ac:dyDescent="0.35">
      <c r="A62" s="332">
        <v>44143</v>
      </c>
      <c r="B62" s="333">
        <v>111</v>
      </c>
      <c r="C62" s="385">
        <v>1245</v>
      </c>
      <c r="D62" s="385"/>
    </row>
    <row r="63" spans="1:4" x14ac:dyDescent="0.35">
      <c r="A63" s="332">
        <v>44144</v>
      </c>
      <c r="B63" s="384">
        <v>105</v>
      </c>
      <c r="C63" s="385">
        <v>1227</v>
      </c>
      <c r="D63" s="385"/>
    </row>
    <row r="64" spans="1:4" x14ac:dyDescent="0.35">
      <c r="A64" s="332">
        <v>44145</v>
      </c>
      <c r="B64" s="385">
        <v>102</v>
      </c>
      <c r="C64" s="385">
        <v>1239</v>
      </c>
      <c r="D64" s="385"/>
    </row>
    <row r="65" spans="1:5" x14ac:dyDescent="0.35">
      <c r="A65" s="332">
        <v>44146</v>
      </c>
      <c r="B65" s="385">
        <v>93</v>
      </c>
      <c r="C65" s="385">
        <v>1235</v>
      </c>
      <c r="D65" s="385"/>
    </row>
    <row r="66" spans="1:5" x14ac:dyDescent="0.35">
      <c r="A66" s="332">
        <v>44147</v>
      </c>
      <c r="B66" s="385">
        <v>98</v>
      </c>
      <c r="C66" s="385">
        <v>1207</v>
      </c>
      <c r="D66" s="385"/>
    </row>
    <row r="67" spans="1:5" x14ac:dyDescent="0.35">
      <c r="A67" s="332">
        <v>44148</v>
      </c>
      <c r="B67" s="385">
        <v>96</v>
      </c>
      <c r="C67" s="385">
        <v>1228</v>
      </c>
      <c r="D67" s="385"/>
    </row>
    <row r="68" spans="1:5" x14ac:dyDescent="0.35">
      <c r="A68" s="332">
        <v>44149</v>
      </c>
      <c r="B68" s="385">
        <v>92</v>
      </c>
      <c r="C68" s="385">
        <v>1198</v>
      </c>
      <c r="D68" s="385"/>
      <c r="E68" s="338"/>
    </row>
    <row r="69" spans="1:5" x14ac:dyDescent="0.35">
      <c r="A69" s="332">
        <v>44150</v>
      </c>
      <c r="B69" s="385">
        <v>100</v>
      </c>
      <c r="C69" s="385">
        <v>1241</v>
      </c>
      <c r="D69" s="385"/>
    </row>
    <row r="70" spans="1:5" x14ac:dyDescent="0.35">
      <c r="A70" s="332">
        <v>44151</v>
      </c>
      <c r="B70" s="385">
        <v>98</v>
      </c>
      <c r="C70" s="385">
        <v>1227</v>
      </c>
      <c r="D70" s="385"/>
    </row>
    <row r="71" spans="1:5" x14ac:dyDescent="0.35">
      <c r="A71" s="332">
        <v>44152</v>
      </c>
      <c r="B71" s="385">
        <v>95</v>
      </c>
      <c r="C71" s="385">
        <v>1250</v>
      </c>
      <c r="D71" s="385"/>
    </row>
    <row r="72" spans="1:5" x14ac:dyDescent="0.35">
      <c r="A72" s="279">
        <v>44153</v>
      </c>
      <c r="B72" s="385">
        <v>88</v>
      </c>
      <c r="C72" s="385">
        <v>1241</v>
      </c>
      <c r="D72" s="385"/>
    </row>
    <row r="73" spans="1:5" x14ac:dyDescent="0.35">
      <c r="A73" s="279">
        <v>44154</v>
      </c>
      <c r="B73" s="385">
        <v>85</v>
      </c>
      <c r="C73" s="385">
        <v>1212</v>
      </c>
      <c r="D73" s="385"/>
      <c r="E73" s="337"/>
    </row>
    <row r="74" spans="1:5" x14ac:dyDescent="0.35">
      <c r="A74" s="279">
        <v>44155</v>
      </c>
      <c r="B74" s="385">
        <v>89</v>
      </c>
      <c r="C74" s="385">
        <v>1234</v>
      </c>
      <c r="D74" s="385"/>
      <c r="E74" s="337"/>
    </row>
    <row r="75" spans="1:5" x14ac:dyDescent="0.35">
      <c r="A75" s="279">
        <v>44156</v>
      </c>
      <c r="B75" s="385">
        <v>100</v>
      </c>
      <c r="C75" s="385">
        <v>1194</v>
      </c>
      <c r="D75" s="385"/>
      <c r="E75" s="337"/>
    </row>
    <row r="76" spans="1:5" x14ac:dyDescent="0.35">
      <c r="A76" s="279">
        <v>44157</v>
      </c>
      <c r="B76" s="386">
        <v>95</v>
      </c>
      <c r="C76" s="385">
        <v>1170</v>
      </c>
      <c r="D76" s="385"/>
      <c r="E76" s="337"/>
    </row>
    <row r="77" spans="1:5" x14ac:dyDescent="0.35">
      <c r="A77" s="279">
        <v>44158</v>
      </c>
      <c r="B77" s="386">
        <v>84</v>
      </c>
      <c r="C77" s="385">
        <v>1208</v>
      </c>
      <c r="D77" s="385"/>
      <c r="E77" s="337"/>
    </row>
    <row r="78" spans="1:5" x14ac:dyDescent="0.35">
      <c r="A78" s="279">
        <v>44159</v>
      </c>
      <c r="B78" s="386">
        <v>84</v>
      </c>
      <c r="C78" s="385">
        <v>1197</v>
      </c>
      <c r="D78" s="385"/>
      <c r="E78" s="337"/>
    </row>
    <row r="79" spans="1:5" x14ac:dyDescent="0.35">
      <c r="A79" s="279">
        <v>44160</v>
      </c>
      <c r="B79" s="386">
        <v>84</v>
      </c>
      <c r="C79" s="385">
        <v>1156</v>
      </c>
      <c r="D79" s="385"/>
      <c r="E79" s="337"/>
    </row>
    <row r="80" spans="1:5" x14ac:dyDescent="0.35">
      <c r="A80" s="279">
        <v>44161</v>
      </c>
      <c r="B80" s="386">
        <v>90</v>
      </c>
      <c r="C80" s="385">
        <v>1125</v>
      </c>
      <c r="D80" s="385"/>
      <c r="E80" s="337"/>
    </row>
    <row r="81" spans="1:5" x14ac:dyDescent="0.35">
      <c r="A81" s="279">
        <v>44162</v>
      </c>
      <c r="B81" s="386">
        <v>80</v>
      </c>
      <c r="C81" s="385">
        <v>1099</v>
      </c>
      <c r="D81" s="385"/>
      <c r="E81" s="337"/>
    </row>
    <row r="82" spans="1:5" x14ac:dyDescent="0.35">
      <c r="A82" s="279">
        <v>44163</v>
      </c>
      <c r="B82" s="386">
        <v>77</v>
      </c>
      <c r="C82" s="385">
        <v>1074</v>
      </c>
      <c r="D82" s="385"/>
      <c r="E82" s="337"/>
    </row>
    <row r="83" spans="1:5" x14ac:dyDescent="0.35">
      <c r="A83" s="279">
        <v>44164</v>
      </c>
      <c r="B83" s="384">
        <v>76</v>
      </c>
      <c r="C83" s="385">
        <v>1049</v>
      </c>
      <c r="D83" s="385"/>
      <c r="E83" s="337"/>
    </row>
    <row r="84" spans="1:5" x14ac:dyDescent="0.35">
      <c r="A84" s="279">
        <v>44165</v>
      </c>
      <c r="B84" s="384">
        <v>75</v>
      </c>
      <c r="C84" s="385">
        <v>1041</v>
      </c>
      <c r="D84" s="385"/>
      <c r="E84" s="337"/>
    </row>
    <row r="85" spans="1:5" x14ac:dyDescent="0.35">
      <c r="A85" s="279">
        <v>44166</v>
      </c>
      <c r="B85" s="384">
        <v>70</v>
      </c>
      <c r="C85" s="385">
        <v>1021</v>
      </c>
      <c r="D85" s="385"/>
    </row>
    <row r="86" spans="1:5" x14ac:dyDescent="0.35">
      <c r="A86" s="279">
        <v>44167</v>
      </c>
      <c r="B86" s="384">
        <v>68</v>
      </c>
      <c r="C86" s="385">
        <v>991</v>
      </c>
      <c r="D86" s="385"/>
    </row>
    <row r="87" spans="1:5" x14ac:dyDescent="0.35">
      <c r="A87" s="279">
        <v>44168</v>
      </c>
      <c r="B87" s="384">
        <v>69</v>
      </c>
      <c r="C87" s="385">
        <v>982</v>
      </c>
      <c r="D87" s="385"/>
    </row>
    <row r="88" spans="1:5" x14ac:dyDescent="0.35">
      <c r="A88" s="279">
        <v>44169</v>
      </c>
      <c r="B88" s="386">
        <v>65</v>
      </c>
      <c r="C88" s="385">
        <v>965</v>
      </c>
      <c r="D88" s="385"/>
    </row>
    <row r="89" spans="1:5" x14ac:dyDescent="0.35">
      <c r="A89" s="279">
        <v>44170</v>
      </c>
      <c r="B89" s="386">
        <v>64</v>
      </c>
      <c r="C89" s="385">
        <v>945</v>
      </c>
      <c r="D89" s="385"/>
    </row>
    <row r="90" spans="1:5" x14ac:dyDescent="0.35">
      <c r="A90" s="279">
        <v>44171</v>
      </c>
      <c r="B90" s="386">
        <v>62</v>
      </c>
      <c r="C90" s="385">
        <v>951</v>
      </c>
      <c r="D90" s="385"/>
    </row>
    <row r="91" spans="1:5" x14ac:dyDescent="0.35">
      <c r="A91" s="279">
        <v>44172</v>
      </c>
      <c r="B91" s="386">
        <v>59</v>
      </c>
      <c r="C91" s="385">
        <v>974</v>
      </c>
      <c r="D91" s="385"/>
    </row>
    <row r="92" spans="1:5" x14ac:dyDescent="0.35">
      <c r="A92" s="279">
        <v>44173</v>
      </c>
      <c r="B92" s="386">
        <v>57</v>
      </c>
      <c r="C92" s="385">
        <v>983</v>
      </c>
      <c r="D92" s="385"/>
      <c r="E92" s="365"/>
    </row>
    <row r="93" spans="1:5" x14ac:dyDescent="0.35">
      <c r="A93" s="279">
        <v>44174</v>
      </c>
      <c r="B93" s="386">
        <v>50</v>
      </c>
      <c r="C93" s="385">
        <v>972</v>
      </c>
      <c r="D93" s="385"/>
    </row>
    <row r="94" spans="1:5" x14ac:dyDescent="0.35">
      <c r="A94" s="279">
        <v>44175</v>
      </c>
      <c r="B94" s="386">
        <v>52</v>
      </c>
      <c r="C94" s="385">
        <v>984</v>
      </c>
      <c r="D94" s="385"/>
    </row>
    <row r="95" spans="1:5" x14ac:dyDescent="0.35">
      <c r="A95" s="279">
        <v>44176</v>
      </c>
      <c r="B95" s="386">
        <v>53</v>
      </c>
      <c r="C95" s="385">
        <v>999</v>
      </c>
      <c r="D95" s="385"/>
    </row>
    <row r="96" spans="1:5" x14ac:dyDescent="0.35">
      <c r="A96" s="279">
        <v>44177</v>
      </c>
      <c r="B96" s="386">
        <v>52</v>
      </c>
      <c r="C96" s="385">
        <v>994</v>
      </c>
      <c r="D96" s="385"/>
    </row>
    <row r="97" spans="1:4" x14ac:dyDescent="0.35">
      <c r="A97" s="279">
        <v>44178</v>
      </c>
      <c r="B97" s="386">
        <v>47</v>
      </c>
      <c r="C97" s="385">
        <v>1015</v>
      </c>
      <c r="D97" s="385"/>
    </row>
    <row r="98" spans="1:4" x14ac:dyDescent="0.35">
      <c r="A98" s="279">
        <v>44179</v>
      </c>
      <c r="B98" s="386">
        <v>46</v>
      </c>
      <c r="C98" s="385">
        <v>1012</v>
      </c>
      <c r="D98" s="385"/>
    </row>
    <row r="99" spans="1:4" x14ac:dyDescent="0.35">
      <c r="A99" s="279">
        <v>44180</v>
      </c>
      <c r="B99" s="386">
        <v>45</v>
      </c>
      <c r="C99" s="385">
        <v>996</v>
      </c>
      <c r="D99" s="385"/>
    </row>
    <row r="100" spans="1:4" x14ac:dyDescent="0.35">
      <c r="A100" s="279">
        <v>44181</v>
      </c>
      <c r="B100" s="386">
        <v>49</v>
      </c>
      <c r="C100" s="385">
        <v>1031</v>
      </c>
      <c r="D100" s="385"/>
    </row>
    <row r="101" spans="1:4" x14ac:dyDescent="0.35">
      <c r="A101" s="279">
        <v>44182</v>
      </c>
      <c r="B101" s="386">
        <v>50</v>
      </c>
      <c r="C101" s="385">
        <v>1012</v>
      </c>
      <c r="D101" s="385"/>
    </row>
    <row r="102" spans="1:4" x14ac:dyDescent="0.35">
      <c r="A102" s="279">
        <v>44183</v>
      </c>
      <c r="B102" s="386">
        <v>50</v>
      </c>
      <c r="C102" s="385">
        <v>1032</v>
      </c>
      <c r="D102" s="385"/>
    </row>
    <row r="103" spans="1:4" x14ac:dyDescent="0.35">
      <c r="A103" s="279">
        <v>44184</v>
      </c>
      <c r="B103" s="387">
        <v>53</v>
      </c>
      <c r="C103" s="385">
        <v>1033</v>
      </c>
      <c r="D103" s="385"/>
    </row>
    <row r="104" spans="1:4" x14ac:dyDescent="0.35">
      <c r="A104" s="279">
        <v>44185</v>
      </c>
      <c r="B104" s="387">
        <v>58</v>
      </c>
      <c r="C104" s="385">
        <v>1061</v>
      </c>
      <c r="D104" s="385"/>
    </row>
    <row r="105" spans="1:4" x14ac:dyDescent="0.35">
      <c r="A105" s="279">
        <v>44186</v>
      </c>
      <c r="B105" s="387">
        <v>59</v>
      </c>
      <c r="C105" s="385">
        <v>1078</v>
      </c>
      <c r="D105" s="385"/>
    </row>
    <row r="106" spans="1:4" x14ac:dyDescent="0.35">
      <c r="A106" s="279">
        <v>44187</v>
      </c>
      <c r="B106" s="387">
        <v>60</v>
      </c>
      <c r="C106" s="385">
        <v>1045</v>
      </c>
      <c r="D106" s="385"/>
    </row>
    <row r="107" spans="1:4" x14ac:dyDescent="0.35">
      <c r="A107" s="279">
        <v>44188</v>
      </c>
      <c r="B107" s="386">
        <v>56</v>
      </c>
      <c r="C107" s="385">
        <v>1025</v>
      </c>
      <c r="D107" s="385"/>
    </row>
    <row r="108" spans="1:4" x14ac:dyDescent="0.35">
      <c r="A108" s="279">
        <v>44189</v>
      </c>
      <c r="B108" s="386">
        <v>56</v>
      </c>
      <c r="C108" s="385">
        <v>1008</v>
      </c>
      <c r="D108" s="385"/>
    </row>
    <row r="109" spans="1:4" x14ac:dyDescent="0.35">
      <c r="A109" s="279">
        <v>44190</v>
      </c>
      <c r="B109" s="386">
        <v>47</v>
      </c>
      <c r="C109" s="385">
        <v>973</v>
      </c>
      <c r="D109" s="385"/>
    </row>
    <row r="110" spans="1:4" x14ac:dyDescent="0.35">
      <c r="A110" s="279">
        <v>44191</v>
      </c>
      <c r="B110" s="386">
        <v>52</v>
      </c>
      <c r="C110" s="385">
        <v>985</v>
      </c>
      <c r="D110" s="385"/>
    </row>
    <row r="111" spans="1:4" x14ac:dyDescent="0.35">
      <c r="A111" s="279">
        <v>44192</v>
      </c>
      <c r="B111" s="386">
        <v>54</v>
      </c>
      <c r="C111" s="385">
        <v>993</v>
      </c>
      <c r="D111" s="385"/>
    </row>
    <row r="112" spans="1:4" x14ac:dyDescent="0.35">
      <c r="A112" s="279">
        <v>44193</v>
      </c>
      <c r="B112" s="386">
        <v>56</v>
      </c>
      <c r="C112" s="385">
        <v>1040</v>
      </c>
      <c r="D112" s="385"/>
    </row>
    <row r="113" spans="1:5" x14ac:dyDescent="0.35">
      <c r="A113" s="279">
        <v>44194</v>
      </c>
      <c r="B113" s="387">
        <v>65</v>
      </c>
      <c r="C113" s="385">
        <v>1092</v>
      </c>
      <c r="D113" s="385"/>
    </row>
    <row r="114" spans="1:5" x14ac:dyDescent="0.35">
      <c r="A114" s="279">
        <v>44195</v>
      </c>
      <c r="B114" s="387">
        <v>69</v>
      </c>
      <c r="C114" s="385">
        <v>1133</v>
      </c>
      <c r="D114" s="385"/>
    </row>
    <row r="115" spans="1:5" x14ac:dyDescent="0.35">
      <c r="A115" s="279">
        <v>44196</v>
      </c>
      <c r="B115" s="387">
        <v>70</v>
      </c>
      <c r="C115" s="385">
        <v>1174</v>
      </c>
      <c r="D115" s="385"/>
    </row>
    <row r="116" spans="1:5" x14ac:dyDescent="0.35">
      <c r="A116" s="279">
        <v>44197</v>
      </c>
      <c r="B116" s="387">
        <v>73</v>
      </c>
      <c r="C116" s="385">
        <v>1189</v>
      </c>
      <c r="D116" s="385"/>
    </row>
    <row r="117" spans="1:5" x14ac:dyDescent="0.35">
      <c r="A117" s="279">
        <v>44198</v>
      </c>
      <c r="B117" s="387">
        <v>78</v>
      </c>
      <c r="C117" s="385">
        <v>1212</v>
      </c>
      <c r="D117" s="385"/>
    </row>
    <row r="118" spans="1:5" x14ac:dyDescent="0.35">
      <c r="A118" s="279">
        <v>44199</v>
      </c>
      <c r="B118" s="387">
        <v>81</v>
      </c>
      <c r="C118" s="385">
        <v>1246</v>
      </c>
      <c r="D118" s="385"/>
    </row>
    <row r="119" spans="1:5" x14ac:dyDescent="0.35">
      <c r="A119" s="279">
        <v>44200</v>
      </c>
      <c r="B119" s="387">
        <v>83</v>
      </c>
      <c r="C119" s="385">
        <v>1282</v>
      </c>
      <c r="D119" s="385"/>
    </row>
    <row r="120" spans="1:5" x14ac:dyDescent="0.35">
      <c r="A120" s="279">
        <v>44201</v>
      </c>
      <c r="B120" s="387">
        <v>93</v>
      </c>
      <c r="C120" s="385">
        <v>1347</v>
      </c>
      <c r="D120" s="385"/>
    </row>
    <row r="121" spans="1:5" x14ac:dyDescent="0.35">
      <c r="A121" s="279">
        <v>44202</v>
      </c>
      <c r="B121" s="387">
        <v>95</v>
      </c>
      <c r="C121" s="385">
        <v>1384</v>
      </c>
      <c r="D121" s="385"/>
    </row>
    <row r="122" spans="1:5" x14ac:dyDescent="0.35">
      <c r="A122" s="279">
        <v>44203</v>
      </c>
      <c r="B122" s="387">
        <v>100</v>
      </c>
      <c r="C122" s="385">
        <v>1467</v>
      </c>
      <c r="D122" s="385"/>
    </row>
    <row r="123" spans="1:5" x14ac:dyDescent="0.35">
      <c r="A123" s="279">
        <v>44204</v>
      </c>
      <c r="B123" s="387">
        <v>102</v>
      </c>
      <c r="C123" s="385">
        <v>1530</v>
      </c>
      <c r="D123" s="385"/>
    </row>
    <row r="124" spans="1:5" x14ac:dyDescent="0.35">
      <c r="A124" s="279">
        <v>44205</v>
      </c>
      <c r="B124" s="387">
        <v>109</v>
      </c>
      <c r="C124" s="385">
        <v>1596</v>
      </c>
      <c r="D124" s="385"/>
    </row>
    <row r="125" spans="1:5" x14ac:dyDescent="0.35">
      <c r="A125" s="279">
        <v>44206</v>
      </c>
      <c r="B125" s="387">
        <v>123</v>
      </c>
      <c r="C125" s="385">
        <v>1598</v>
      </c>
      <c r="D125" s="385"/>
    </row>
    <row r="126" spans="1:5" x14ac:dyDescent="0.35">
      <c r="A126" s="279">
        <v>44207</v>
      </c>
      <c r="B126" s="387">
        <v>126</v>
      </c>
      <c r="C126" s="385">
        <v>1664</v>
      </c>
      <c r="D126" s="385"/>
    </row>
    <row r="127" spans="1:5" x14ac:dyDescent="0.35">
      <c r="A127" s="119">
        <v>44208</v>
      </c>
      <c r="B127" s="387">
        <v>133</v>
      </c>
      <c r="C127" s="385">
        <v>1717</v>
      </c>
      <c r="D127" s="385"/>
    </row>
    <row r="128" spans="1:5" x14ac:dyDescent="0.35">
      <c r="A128" s="279">
        <v>44209</v>
      </c>
      <c r="B128" s="387">
        <v>134</v>
      </c>
      <c r="C128" s="385">
        <v>1794</v>
      </c>
      <c r="D128" s="385"/>
      <c r="E128" s="339"/>
    </row>
    <row r="129" spans="1:5" x14ac:dyDescent="0.35">
      <c r="A129" s="279">
        <v>44210</v>
      </c>
      <c r="B129" s="387">
        <v>142</v>
      </c>
      <c r="C129" s="385">
        <v>1840</v>
      </c>
      <c r="D129" s="385"/>
      <c r="E129" s="339"/>
    </row>
    <row r="130" spans="1:5" x14ac:dyDescent="0.35">
      <c r="A130" s="279">
        <v>44211</v>
      </c>
      <c r="B130" s="387">
        <v>141</v>
      </c>
      <c r="C130" s="385">
        <v>1881</v>
      </c>
      <c r="D130" s="385"/>
    </row>
    <row r="131" spans="1:5" x14ac:dyDescent="0.35">
      <c r="A131" s="279">
        <v>44212</v>
      </c>
      <c r="B131" s="386">
        <v>145</v>
      </c>
      <c r="C131" s="385">
        <v>1893</v>
      </c>
      <c r="D131" s="385"/>
    </row>
    <row r="132" spans="1:5" x14ac:dyDescent="0.35">
      <c r="A132" s="279">
        <v>44213</v>
      </c>
      <c r="B132" s="386">
        <v>147</v>
      </c>
      <c r="C132" s="385">
        <v>1918</v>
      </c>
      <c r="D132" s="385"/>
    </row>
    <row r="133" spans="1:5" x14ac:dyDescent="0.35">
      <c r="A133" s="279">
        <v>44214</v>
      </c>
      <c r="B133" s="386">
        <v>146</v>
      </c>
      <c r="C133" s="385">
        <v>1959</v>
      </c>
      <c r="D133" s="385"/>
    </row>
    <row r="134" spans="1:5" x14ac:dyDescent="0.35">
      <c r="A134" s="279">
        <v>44215</v>
      </c>
      <c r="B134" s="386">
        <v>150</v>
      </c>
      <c r="C134" s="385">
        <v>1989</v>
      </c>
      <c r="D134" s="385"/>
    </row>
    <row r="135" spans="1:5" x14ac:dyDescent="0.35">
      <c r="A135" s="279">
        <v>44216</v>
      </c>
      <c r="B135" s="386">
        <v>156</v>
      </c>
      <c r="C135" s="385">
        <v>2003</v>
      </c>
      <c r="D135" s="385">
        <v>12</v>
      </c>
      <c r="E135" s="365"/>
    </row>
    <row r="136" spans="1:5" x14ac:dyDescent="0.35">
      <c r="A136" s="119">
        <v>44217</v>
      </c>
      <c r="B136" s="386">
        <v>161</v>
      </c>
      <c r="C136" s="385">
        <v>2004</v>
      </c>
      <c r="D136" s="385">
        <v>11</v>
      </c>
      <c r="E136" s="365"/>
    </row>
    <row r="137" spans="1:5" x14ac:dyDescent="0.35">
      <c r="A137" s="119">
        <v>44218</v>
      </c>
      <c r="B137" s="386">
        <v>161</v>
      </c>
      <c r="C137" s="385">
        <v>2053</v>
      </c>
      <c r="D137" s="385">
        <v>11</v>
      </c>
      <c r="E137" s="365"/>
    </row>
    <row r="138" spans="1:5" x14ac:dyDescent="0.35">
      <c r="A138" s="119">
        <v>44219</v>
      </c>
      <c r="B138" s="386">
        <v>159</v>
      </c>
      <c r="C138" s="385">
        <v>2026</v>
      </c>
      <c r="D138" s="385">
        <v>8</v>
      </c>
      <c r="E138" s="365"/>
    </row>
    <row r="139" spans="1:5" x14ac:dyDescent="0.35">
      <c r="A139" s="119">
        <v>44220</v>
      </c>
      <c r="B139" s="386">
        <v>157</v>
      </c>
      <c r="C139" s="385">
        <v>2010</v>
      </c>
      <c r="D139" s="385">
        <v>9</v>
      </c>
      <c r="E139" s="365"/>
    </row>
    <row r="140" spans="1:5" x14ac:dyDescent="0.35">
      <c r="A140" s="119">
        <v>44221</v>
      </c>
      <c r="B140" s="386">
        <v>151</v>
      </c>
      <c r="C140" s="385">
        <v>2016</v>
      </c>
      <c r="D140" s="385">
        <v>9</v>
      </c>
      <c r="E140" s="365"/>
    </row>
    <row r="141" spans="1:5" x14ac:dyDescent="0.35">
      <c r="A141" s="279">
        <v>44222</v>
      </c>
      <c r="B141" s="386">
        <v>149</v>
      </c>
      <c r="C141" s="385">
        <v>2010</v>
      </c>
      <c r="D141" s="385">
        <v>14</v>
      </c>
      <c r="E141" s="365"/>
    </row>
    <row r="142" spans="1:5" x14ac:dyDescent="0.35">
      <c r="A142" s="119">
        <v>44223</v>
      </c>
      <c r="B142" s="386">
        <v>145</v>
      </c>
      <c r="C142" s="385">
        <v>2016</v>
      </c>
      <c r="D142" s="385">
        <v>15</v>
      </c>
      <c r="E142" s="365"/>
    </row>
    <row r="143" spans="1:5" x14ac:dyDescent="0.35">
      <c r="A143" s="119">
        <v>44224</v>
      </c>
      <c r="B143" s="386">
        <v>142</v>
      </c>
      <c r="C143" s="385">
        <v>1983</v>
      </c>
      <c r="D143" s="385">
        <v>14</v>
      </c>
      <c r="E143" s="365"/>
    </row>
    <row r="144" spans="1:5" x14ac:dyDescent="0.35">
      <c r="A144" s="119">
        <v>44225</v>
      </c>
      <c r="B144" s="386">
        <v>144</v>
      </c>
      <c r="C144" s="385">
        <v>1958</v>
      </c>
      <c r="D144" s="385">
        <v>11</v>
      </c>
      <c r="E144" s="365"/>
    </row>
    <row r="145" spans="1:5" x14ac:dyDescent="0.35">
      <c r="A145" s="119">
        <v>44226</v>
      </c>
      <c r="B145" s="386">
        <v>142</v>
      </c>
      <c r="C145" s="385">
        <v>1952</v>
      </c>
      <c r="D145" s="385">
        <v>10</v>
      </c>
      <c r="E145" s="365"/>
    </row>
    <row r="146" spans="1:5" x14ac:dyDescent="0.35">
      <c r="A146" s="119">
        <v>44227</v>
      </c>
      <c r="B146" s="386">
        <v>143</v>
      </c>
      <c r="C146" s="385">
        <v>1941</v>
      </c>
      <c r="D146" s="385">
        <v>12</v>
      </c>
      <c r="E146" s="365"/>
    </row>
    <row r="147" spans="1:5" x14ac:dyDescent="0.35">
      <c r="A147" s="119">
        <v>44228</v>
      </c>
      <c r="B147" s="386">
        <v>143</v>
      </c>
      <c r="C147" s="385">
        <v>1958</v>
      </c>
      <c r="D147" s="385">
        <v>14</v>
      </c>
      <c r="E147" s="365"/>
    </row>
    <row r="148" spans="1:5" x14ac:dyDescent="0.35">
      <c r="A148" s="119">
        <v>44229</v>
      </c>
      <c r="B148" s="386">
        <v>140</v>
      </c>
      <c r="C148" s="385">
        <v>1934</v>
      </c>
      <c r="D148" s="385">
        <v>15</v>
      </c>
      <c r="E148" s="365"/>
    </row>
    <row r="149" spans="1:5" x14ac:dyDescent="0.35">
      <c r="A149" s="119">
        <v>44230</v>
      </c>
      <c r="B149" s="386">
        <v>131</v>
      </c>
      <c r="C149" s="385">
        <v>1865</v>
      </c>
      <c r="D149" s="385">
        <v>17</v>
      </c>
      <c r="E149" s="365"/>
    </row>
    <row r="150" spans="1:5" x14ac:dyDescent="0.35">
      <c r="A150" s="119">
        <v>44231</v>
      </c>
      <c r="B150" s="386">
        <v>127</v>
      </c>
      <c r="C150" s="385">
        <v>1812</v>
      </c>
      <c r="D150" s="385">
        <v>20</v>
      </c>
      <c r="E150" s="365"/>
    </row>
    <row r="151" spans="1:5" x14ac:dyDescent="0.35">
      <c r="A151" s="119">
        <v>44232</v>
      </c>
      <c r="B151" s="386">
        <v>123</v>
      </c>
      <c r="C151" s="385">
        <v>1794</v>
      </c>
      <c r="D151" s="385">
        <v>20</v>
      </c>
      <c r="E151" s="365"/>
    </row>
    <row r="152" spans="1:5" x14ac:dyDescent="0.35">
      <c r="A152" s="119">
        <v>44233</v>
      </c>
      <c r="B152" s="386">
        <v>117</v>
      </c>
      <c r="C152" s="385">
        <v>1729</v>
      </c>
      <c r="D152" s="385">
        <v>23</v>
      </c>
      <c r="E152" s="365"/>
    </row>
    <row r="153" spans="1:5" x14ac:dyDescent="0.35">
      <c r="A153" s="119">
        <v>44234</v>
      </c>
      <c r="B153" s="386">
        <v>108</v>
      </c>
      <c r="C153" s="385">
        <v>1710</v>
      </c>
      <c r="D153" s="385">
        <v>29</v>
      </c>
      <c r="E153" s="365"/>
    </row>
    <row r="154" spans="1:5" x14ac:dyDescent="0.35">
      <c r="A154" s="119">
        <v>44235</v>
      </c>
      <c r="B154" s="386">
        <v>108</v>
      </c>
      <c r="C154" s="385">
        <v>1672</v>
      </c>
      <c r="D154" s="385">
        <v>31</v>
      </c>
      <c r="E154" s="365"/>
    </row>
    <row r="155" spans="1:5" x14ac:dyDescent="0.35">
      <c r="A155" s="119">
        <v>44236</v>
      </c>
      <c r="B155" s="386">
        <v>112</v>
      </c>
      <c r="C155" s="385">
        <v>1618</v>
      </c>
      <c r="D155" s="385">
        <v>31</v>
      </c>
      <c r="E155" s="365"/>
    </row>
    <row r="156" spans="1:5" x14ac:dyDescent="0.35">
      <c r="A156" s="119">
        <v>44237</v>
      </c>
      <c r="B156" s="386">
        <v>113</v>
      </c>
      <c r="C156" s="385">
        <v>1542</v>
      </c>
      <c r="D156" s="385">
        <v>30</v>
      </c>
      <c r="E156" s="365"/>
    </row>
    <row r="157" spans="1:5" x14ac:dyDescent="0.35">
      <c r="A157" s="119">
        <v>44238</v>
      </c>
      <c r="B157" s="386">
        <v>109</v>
      </c>
      <c r="C157" s="336">
        <v>1499</v>
      </c>
      <c r="D157" s="391">
        <v>28</v>
      </c>
    </row>
    <row r="158" spans="1:5" x14ac:dyDescent="0.35">
      <c r="A158" s="119">
        <v>44239</v>
      </c>
      <c r="B158" s="386">
        <v>115</v>
      </c>
      <c r="C158" s="336">
        <v>1472</v>
      </c>
      <c r="D158" s="391">
        <v>30</v>
      </c>
    </row>
    <row r="159" spans="1:5" x14ac:dyDescent="0.35">
      <c r="A159" s="119">
        <v>44240</v>
      </c>
      <c r="B159" s="392">
        <v>110</v>
      </c>
      <c r="C159" s="391">
        <v>1449</v>
      </c>
      <c r="D159" s="391">
        <v>33</v>
      </c>
    </row>
    <row r="160" spans="1:5" x14ac:dyDescent="0.35">
      <c r="A160" s="119">
        <v>44241</v>
      </c>
      <c r="B160" s="392">
        <v>104</v>
      </c>
      <c r="C160" s="391">
        <v>1443</v>
      </c>
      <c r="D160" s="391">
        <v>31</v>
      </c>
    </row>
    <row r="161" spans="1:5" x14ac:dyDescent="0.35">
      <c r="A161" s="119">
        <v>44242</v>
      </c>
      <c r="B161" s="392">
        <v>102</v>
      </c>
      <c r="C161" s="391">
        <v>1428</v>
      </c>
      <c r="D161" s="391">
        <v>35</v>
      </c>
    </row>
    <row r="162" spans="1:5" x14ac:dyDescent="0.35">
      <c r="A162" s="119">
        <v>44243</v>
      </c>
      <c r="B162" s="392">
        <v>100</v>
      </c>
      <c r="C162" s="391">
        <v>1383</v>
      </c>
      <c r="D162" s="391">
        <v>36</v>
      </c>
    </row>
    <row r="163" spans="1:5" x14ac:dyDescent="0.35">
      <c r="A163" s="119">
        <v>44244</v>
      </c>
      <c r="B163" s="392">
        <v>99</v>
      </c>
      <c r="C163" s="391">
        <v>1317</v>
      </c>
      <c r="D163" s="391">
        <v>33</v>
      </c>
    </row>
    <row r="164" spans="1:5" x14ac:dyDescent="0.35">
      <c r="A164" s="119">
        <v>44245</v>
      </c>
      <c r="B164" s="392">
        <v>95</v>
      </c>
      <c r="C164" s="391">
        <v>1261</v>
      </c>
      <c r="D164" s="391">
        <v>30</v>
      </c>
    </row>
    <row r="165" spans="1:5" x14ac:dyDescent="0.35">
      <c r="A165" s="119">
        <v>44246</v>
      </c>
      <c r="B165" s="392">
        <v>98</v>
      </c>
      <c r="C165" s="391">
        <v>1222</v>
      </c>
      <c r="D165" s="391">
        <v>32</v>
      </c>
    </row>
    <row r="166" spans="1:5" x14ac:dyDescent="0.35">
      <c r="A166" s="119">
        <v>44247</v>
      </c>
      <c r="B166" s="392">
        <v>98</v>
      </c>
      <c r="C166" s="391">
        <v>1154</v>
      </c>
      <c r="D166" s="391">
        <v>32</v>
      </c>
    </row>
    <row r="167" spans="1:5" x14ac:dyDescent="0.35">
      <c r="A167" s="119">
        <v>44248</v>
      </c>
      <c r="B167" s="392">
        <v>99</v>
      </c>
      <c r="C167" s="391">
        <v>1132</v>
      </c>
      <c r="D167" s="391">
        <v>32</v>
      </c>
    </row>
    <row r="168" spans="1:5" x14ac:dyDescent="0.35">
      <c r="A168" s="119">
        <v>44249</v>
      </c>
      <c r="B168" s="392">
        <v>99</v>
      </c>
      <c r="C168" s="391">
        <v>1141</v>
      </c>
      <c r="D168" s="391">
        <v>32</v>
      </c>
    </row>
    <row r="169" spans="1:5" x14ac:dyDescent="0.35">
      <c r="A169" s="119">
        <v>44250</v>
      </c>
      <c r="B169" s="392">
        <v>93</v>
      </c>
      <c r="C169" s="391">
        <v>1076</v>
      </c>
      <c r="D169" s="391">
        <v>32</v>
      </c>
    </row>
    <row r="170" spans="1:5" x14ac:dyDescent="0.35">
      <c r="A170" s="119">
        <v>44251</v>
      </c>
      <c r="B170" s="392">
        <v>93</v>
      </c>
      <c r="C170" s="391">
        <v>1018</v>
      </c>
      <c r="D170" s="391">
        <v>31</v>
      </c>
      <c r="E170" s="340"/>
    </row>
    <row r="171" spans="1:5" x14ac:dyDescent="0.35">
      <c r="A171" s="119">
        <v>44252</v>
      </c>
      <c r="B171" s="392">
        <v>89</v>
      </c>
      <c r="C171" s="391">
        <v>967</v>
      </c>
      <c r="D171" s="391">
        <v>30</v>
      </c>
      <c r="E171" s="340"/>
    </row>
    <row r="172" spans="1:5" x14ac:dyDescent="0.35">
      <c r="A172" s="119">
        <v>44253</v>
      </c>
      <c r="B172" s="392">
        <v>80</v>
      </c>
      <c r="C172" s="391">
        <v>924</v>
      </c>
      <c r="D172" s="391">
        <v>31</v>
      </c>
    </row>
    <row r="173" spans="1:5" x14ac:dyDescent="0.35">
      <c r="A173" s="119">
        <v>44254</v>
      </c>
      <c r="B173" s="392">
        <v>74</v>
      </c>
      <c r="C173" s="391">
        <v>898</v>
      </c>
      <c r="D173" s="391">
        <v>31</v>
      </c>
    </row>
    <row r="174" spans="1:5" x14ac:dyDescent="0.35">
      <c r="A174" s="119">
        <v>44255</v>
      </c>
      <c r="B174" s="392">
        <v>78</v>
      </c>
      <c r="C174" s="391">
        <v>837</v>
      </c>
      <c r="D174" s="391">
        <v>31</v>
      </c>
    </row>
    <row r="175" spans="1:5" x14ac:dyDescent="0.35">
      <c r="A175" s="119">
        <v>44256</v>
      </c>
      <c r="B175" s="392">
        <v>71</v>
      </c>
      <c r="C175" s="391">
        <v>824</v>
      </c>
      <c r="D175" s="391">
        <v>32</v>
      </c>
    </row>
    <row r="176" spans="1:5" x14ac:dyDescent="0.35">
      <c r="A176" s="119">
        <v>44257</v>
      </c>
      <c r="B176" s="392">
        <v>71</v>
      </c>
      <c r="C176" s="391">
        <v>784</v>
      </c>
      <c r="D176" s="391">
        <v>32</v>
      </c>
    </row>
    <row r="177" spans="1:5" x14ac:dyDescent="0.35">
      <c r="A177" s="119">
        <v>44258</v>
      </c>
      <c r="B177" s="392">
        <v>69</v>
      </c>
      <c r="C177" s="391">
        <v>750</v>
      </c>
      <c r="D177" s="391">
        <v>29</v>
      </c>
    </row>
    <row r="178" spans="1:5" x14ac:dyDescent="0.35">
      <c r="A178" s="119">
        <v>44259</v>
      </c>
      <c r="B178" s="417">
        <v>67</v>
      </c>
      <c r="C178" s="418">
        <v>718</v>
      </c>
      <c r="D178" s="418">
        <v>27</v>
      </c>
      <c r="E178"/>
    </row>
    <row r="179" spans="1:5" x14ac:dyDescent="0.35">
      <c r="A179" s="119">
        <v>44260</v>
      </c>
      <c r="B179" s="417">
        <v>64</v>
      </c>
      <c r="C179" s="418">
        <v>666</v>
      </c>
      <c r="D179" s="418">
        <v>27</v>
      </c>
    </row>
    <row r="180" spans="1:5" x14ac:dyDescent="0.35">
      <c r="A180" s="119">
        <v>44261</v>
      </c>
      <c r="B180" s="417">
        <v>63</v>
      </c>
      <c r="C180" s="418">
        <v>639</v>
      </c>
      <c r="D180" s="418">
        <v>27</v>
      </c>
    </row>
    <row r="181" spans="1:5" x14ac:dyDescent="0.35">
      <c r="A181" s="119">
        <v>44262</v>
      </c>
      <c r="B181" s="417">
        <v>61</v>
      </c>
      <c r="C181" s="418">
        <v>628</v>
      </c>
      <c r="D181" s="418">
        <v>29</v>
      </c>
    </row>
    <row r="182" spans="1:5" x14ac:dyDescent="0.35">
      <c r="A182" s="119">
        <v>44263</v>
      </c>
      <c r="B182" s="417">
        <v>59</v>
      </c>
      <c r="C182" s="418">
        <v>654</v>
      </c>
      <c r="D182" s="418">
        <v>29</v>
      </c>
    </row>
    <row r="183" spans="1:5" x14ac:dyDescent="0.35">
      <c r="A183" s="119">
        <v>44264</v>
      </c>
      <c r="B183" s="417">
        <v>49</v>
      </c>
      <c r="C183" s="418">
        <v>614</v>
      </c>
      <c r="D183" s="418">
        <v>28</v>
      </c>
    </row>
    <row r="184" spans="1:5" x14ac:dyDescent="0.35">
      <c r="A184" s="119">
        <v>44265</v>
      </c>
      <c r="B184" s="417">
        <v>49</v>
      </c>
      <c r="C184" s="418">
        <v>582</v>
      </c>
      <c r="D184" s="418">
        <v>29</v>
      </c>
    </row>
    <row r="185" spans="1:5" x14ac:dyDescent="0.35">
      <c r="A185" s="119">
        <v>44266</v>
      </c>
      <c r="B185" s="417">
        <v>40</v>
      </c>
      <c r="C185" s="418">
        <v>525</v>
      </c>
      <c r="D185" s="418">
        <v>28</v>
      </c>
    </row>
    <row r="186" spans="1:5" x14ac:dyDescent="0.35">
      <c r="A186" s="119">
        <v>44267</v>
      </c>
      <c r="B186" s="417">
        <v>38</v>
      </c>
      <c r="C186" s="418">
        <v>512</v>
      </c>
      <c r="D186" s="418">
        <v>27</v>
      </c>
    </row>
    <row r="187" spans="1:5" x14ac:dyDescent="0.35">
      <c r="A187" s="119">
        <v>44268</v>
      </c>
      <c r="B187" s="417">
        <v>38</v>
      </c>
      <c r="C187" s="418">
        <v>479</v>
      </c>
      <c r="D187" s="418">
        <v>28</v>
      </c>
    </row>
    <row r="188" spans="1:5" x14ac:dyDescent="0.35">
      <c r="A188" s="119">
        <v>44269</v>
      </c>
      <c r="B188" s="417">
        <v>40</v>
      </c>
      <c r="C188" s="418">
        <v>461</v>
      </c>
      <c r="D188" s="418">
        <v>28</v>
      </c>
    </row>
    <row r="189" spans="1:5" x14ac:dyDescent="0.35">
      <c r="A189" s="119">
        <v>44270</v>
      </c>
      <c r="B189" s="417">
        <v>40</v>
      </c>
      <c r="C189" s="418">
        <v>447</v>
      </c>
      <c r="D189" s="418">
        <v>26</v>
      </c>
    </row>
    <row r="190" spans="1:5" x14ac:dyDescent="0.35">
      <c r="A190" s="119">
        <v>44271</v>
      </c>
      <c r="B190" s="417">
        <v>42</v>
      </c>
      <c r="C190" s="418">
        <v>440</v>
      </c>
      <c r="D190" s="418">
        <v>26</v>
      </c>
    </row>
    <row r="191" spans="1:5" x14ac:dyDescent="0.35">
      <c r="A191" s="119">
        <v>44272</v>
      </c>
      <c r="B191" s="417">
        <v>38</v>
      </c>
      <c r="C191" s="418">
        <v>422</v>
      </c>
      <c r="D191" s="418">
        <v>22</v>
      </c>
    </row>
    <row r="192" spans="1:5" x14ac:dyDescent="0.35">
      <c r="A192" s="119">
        <v>44273</v>
      </c>
      <c r="B192" s="417">
        <v>38</v>
      </c>
      <c r="C192" s="418">
        <v>405</v>
      </c>
      <c r="D192" s="418">
        <v>26</v>
      </c>
    </row>
    <row r="193" spans="1:7" x14ac:dyDescent="0.35">
      <c r="A193" s="119">
        <v>44274</v>
      </c>
      <c r="B193" s="417">
        <v>35</v>
      </c>
      <c r="C193" s="418">
        <v>397</v>
      </c>
      <c r="D193" s="418">
        <v>24</v>
      </c>
    </row>
    <row r="194" spans="1:7" x14ac:dyDescent="0.35">
      <c r="A194" s="119">
        <v>44275</v>
      </c>
      <c r="B194" s="417">
        <v>31</v>
      </c>
      <c r="C194" s="418">
        <v>367</v>
      </c>
      <c r="D194" s="418">
        <v>26</v>
      </c>
    </row>
    <row r="195" spans="1:7" x14ac:dyDescent="0.35">
      <c r="A195" s="119">
        <v>44276</v>
      </c>
      <c r="B195" s="417">
        <v>31</v>
      </c>
      <c r="C195" s="418">
        <v>344</v>
      </c>
      <c r="D195" s="418">
        <v>24</v>
      </c>
    </row>
    <row r="196" spans="1:7" x14ac:dyDescent="0.35">
      <c r="A196" s="119">
        <v>44277</v>
      </c>
      <c r="B196" s="417">
        <v>33</v>
      </c>
      <c r="C196" s="418">
        <v>353</v>
      </c>
      <c r="D196" s="418">
        <v>24</v>
      </c>
    </row>
    <row r="197" spans="1:7" x14ac:dyDescent="0.35">
      <c r="A197" s="119">
        <v>44278</v>
      </c>
      <c r="B197" s="417">
        <v>28</v>
      </c>
      <c r="C197" s="418">
        <v>341</v>
      </c>
      <c r="D197" s="418">
        <v>23</v>
      </c>
    </row>
    <row r="198" spans="1:7" x14ac:dyDescent="0.35">
      <c r="A198" s="119">
        <v>44279</v>
      </c>
      <c r="B198" s="417">
        <v>31</v>
      </c>
      <c r="C198" s="418">
        <v>321</v>
      </c>
      <c r="D198" s="418">
        <v>20</v>
      </c>
    </row>
    <row r="199" spans="1:7" x14ac:dyDescent="0.35">
      <c r="A199" s="119">
        <v>44280</v>
      </c>
      <c r="B199" s="417">
        <v>32</v>
      </c>
      <c r="C199" s="418">
        <v>310</v>
      </c>
      <c r="D199" s="418">
        <v>18</v>
      </c>
    </row>
    <row r="200" spans="1:7" x14ac:dyDescent="0.35">
      <c r="A200" s="119">
        <v>44281</v>
      </c>
      <c r="B200" s="417">
        <v>26</v>
      </c>
      <c r="C200" s="418">
        <v>296</v>
      </c>
      <c r="D200" s="418">
        <v>14</v>
      </c>
    </row>
    <row r="201" spans="1:7" x14ac:dyDescent="0.35">
      <c r="A201" s="119">
        <v>44282</v>
      </c>
      <c r="B201" s="417">
        <v>26</v>
      </c>
      <c r="C201" s="418">
        <v>283</v>
      </c>
      <c r="D201" s="418">
        <v>16</v>
      </c>
    </row>
    <row r="202" spans="1:7" x14ac:dyDescent="0.35">
      <c r="A202" s="119">
        <v>44283</v>
      </c>
      <c r="B202" s="417">
        <v>22</v>
      </c>
      <c r="C202" s="417">
        <v>264</v>
      </c>
      <c r="D202" s="417">
        <v>16</v>
      </c>
    </row>
    <row r="203" spans="1:7" x14ac:dyDescent="0.35">
      <c r="A203" s="119">
        <v>44284</v>
      </c>
      <c r="B203" s="417">
        <v>22</v>
      </c>
      <c r="C203" s="417">
        <v>259</v>
      </c>
      <c r="D203" s="417">
        <v>15</v>
      </c>
    </row>
    <row r="204" spans="1:7" x14ac:dyDescent="0.35">
      <c r="A204" s="119">
        <v>44285</v>
      </c>
      <c r="B204" s="417">
        <v>23</v>
      </c>
      <c r="C204" s="417">
        <v>250</v>
      </c>
      <c r="D204" s="417">
        <v>17</v>
      </c>
    </row>
    <row r="205" spans="1:7" x14ac:dyDescent="0.35">
      <c r="A205" s="119">
        <v>44286</v>
      </c>
      <c r="B205" s="417">
        <v>21</v>
      </c>
      <c r="C205" s="417">
        <v>237</v>
      </c>
      <c r="D205" s="417">
        <v>17</v>
      </c>
    </row>
    <row r="206" spans="1:7" x14ac:dyDescent="0.35">
      <c r="A206" s="119">
        <v>44287</v>
      </c>
      <c r="B206" s="417">
        <v>21</v>
      </c>
      <c r="C206" s="417">
        <v>215</v>
      </c>
      <c r="D206" s="417">
        <v>18</v>
      </c>
      <c r="E206" s="365"/>
      <c r="F206" s="365"/>
      <c r="G206" s="365"/>
    </row>
    <row r="207" spans="1:7" x14ac:dyDescent="0.35">
      <c r="A207" s="119">
        <v>44288</v>
      </c>
      <c r="B207" s="417">
        <v>23</v>
      </c>
      <c r="C207" s="417">
        <v>207</v>
      </c>
      <c r="D207" s="417">
        <v>16</v>
      </c>
    </row>
    <row r="208" spans="1:7" x14ac:dyDescent="0.35">
      <c r="A208" s="119">
        <v>44289</v>
      </c>
      <c r="B208" s="417">
        <v>18</v>
      </c>
      <c r="C208" s="417">
        <v>201</v>
      </c>
      <c r="D208" s="417">
        <v>16</v>
      </c>
    </row>
    <row r="209" spans="1:4" x14ac:dyDescent="0.35">
      <c r="A209" s="119">
        <v>44290</v>
      </c>
      <c r="B209" s="417">
        <v>19</v>
      </c>
      <c r="C209" s="417">
        <v>193</v>
      </c>
      <c r="D209" s="417">
        <v>16</v>
      </c>
    </row>
    <row r="210" spans="1:4" x14ac:dyDescent="0.35">
      <c r="A210" s="119">
        <v>44291</v>
      </c>
      <c r="B210" s="417">
        <v>18</v>
      </c>
      <c r="C210" s="417">
        <v>202</v>
      </c>
      <c r="D210" s="417">
        <v>16</v>
      </c>
    </row>
    <row r="211" spans="1:4" x14ac:dyDescent="0.35">
      <c r="A211" s="119">
        <v>44292</v>
      </c>
      <c r="B211" s="417">
        <v>21</v>
      </c>
      <c r="C211" s="417">
        <v>196</v>
      </c>
      <c r="D211" s="417">
        <v>15</v>
      </c>
    </row>
    <row r="212" spans="1:4" x14ac:dyDescent="0.35">
      <c r="A212" s="119">
        <v>44293</v>
      </c>
      <c r="B212" s="417">
        <v>21.3333333333333</v>
      </c>
      <c r="C212" s="417">
        <v>192</v>
      </c>
      <c r="D212" s="417">
        <v>14.6666666666667</v>
      </c>
    </row>
    <row r="213" spans="1:4" x14ac:dyDescent="0.35">
      <c r="A213" s="119">
        <v>44294</v>
      </c>
      <c r="B213" s="417">
        <v>21</v>
      </c>
      <c r="C213" s="417">
        <v>174</v>
      </c>
      <c r="D213" s="417">
        <v>11</v>
      </c>
    </row>
    <row r="214" spans="1:4" x14ac:dyDescent="0.35">
      <c r="A214" s="119">
        <v>44295</v>
      </c>
      <c r="B214" s="417">
        <v>19</v>
      </c>
      <c r="C214" s="417">
        <v>167</v>
      </c>
      <c r="D214" s="417">
        <v>10</v>
      </c>
    </row>
    <row r="215" spans="1:4" x14ac:dyDescent="0.35">
      <c r="A215" s="119">
        <v>44296</v>
      </c>
      <c r="B215" s="417">
        <v>20</v>
      </c>
      <c r="C215" s="417">
        <v>160</v>
      </c>
      <c r="D215" s="417">
        <v>9</v>
      </c>
    </row>
    <row r="216" spans="1:4" x14ac:dyDescent="0.35">
      <c r="A216" s="119">
        <v>44297</v>
      </c>
      <c r="B216" s="417">
        <v>21</v>
      </c>
      <c r="C216" s="417">
        <v>149</v>
      </c>
      <c r="D216" s="417">
        <v>10</v>
      </c>
    </row>
    <row r="217" spans="1:4" x14ac:dyDescent="0.35">
      <c r="A217" s="119">
        <v>44298</v>
      </c>
      <c r="B217" s="417">
        <v>21</v>
      </c>
      <c r="C217" s="417">
        <v>154</v>
      </c>
      <c r="D217" s="417">
        <v>9</v>
      </c>
    </row>
    <row r="218" spans="1:4" x14ac:dyDescent="0.35">
      <c r="A218" s="119">
        <v>44299</v>
      </c>
      <c r="B218" s="417">
        <v>20</v>
      </c>
      <c r="C218" s="417">
        <v>133</v>
      </c>
      <c r="D218" s="417">
        <v>8</v>
      </c>
    </row>
    <row r="219" spans="1:4" x14ac:dyDescent="0.35">
      <c r="A219" s="119">
        <v>44300</v>
      </c>
      <c r="B219" s="417">
        <v>20</v>
      </c>
      <c r="C219" s="417">
        <v>119</v>
      </c>
      <c r="D219" s="417">
        <v>7</v>
      </c>
    </row>
    <row r="220" spans="1:4" x14ac:dyDescent="0.35">
      <c r="A220" s="119">
        <v>44301</v>
      </c>
      <c r="B220" s="417">
        <v>16</v>
      </c>
      <c r="C220" s="417">
        <v>115</v>
      </c>
      <c r="D220" s="417">
        <v>6</v>
      </c>
    </row>
    <row r="221" spans="1:4" x14ac:dyDescent="0.35">
      <c r="A221" s="119">
        <v>44302</v>
      </c>
      <c r="B221" s="417">
        <v>18</v>
      </c>
      <c r="C221" s="417">
        <v>109</v>
      </c>
      <c r="D221" s="417">
        <v>7</v>
      </c>
    </row>
    <row r="222" spans="1:4" x14ac:dyDescent="0.35">
      <c r="A222" s="119">
        <v>44303</v>
      </c>
      <c r="B222" s="417">
        <v>16</v>
      </c>
      <c r="C222" s="417">
        <v>105</v>
      </c>
      <c r="D222" s="417">
        <v>6</v>
      </c>
    </row>
    <row r="223" spans="1:4" x14ac:dyDescent="0.35">
      <c r="A223" s="119">
        <v>44304</v>
      </c>
      <c r="B223" s="417">
        <v>14</v>
      </c>
      <c r="C223" s="417">
        <v>104</v>
      </c>
      <c r="D223" s="417">
        <v>6</v>
      </c>
    </row>
    <row r="224" spans="1:4" x14ac:dyDescent="0.35">
      <c r="A224" s="119">
        <v>44305</v>
      </c>
      <c r="B224" s="417">
        <v>14</v>
      </c>
      <c r="C224" s="417">
        <v>104</v>
      </c>
      <c r="D224" s="417">
        <v>6</v>
      </c>
    </row>
    <row r="225" spans="1:4" x14ac:dyDescent="0.35">
      <c r="A225" s="119">
        <v>44306</v>
      </c>
      <c r="B225" s="417">
        <v>13</v>
      </c>
      <c r="C225" s="417">
        <v>106</v>
      </c>
      <c r="D225" s="417">
        <v>7</v>
      </c>
    </row>
    <row r="226" spans="1:4" x14ac:dyDescent="0.35">
      <c r="A226" s="119">
        <v>44307</v>
      </c>
      <c r="B226" s="417">
        <v>14</v>
      </c>
      <c r="C226" s="417">
        <v>107</v>
      </c>
      <c r="D226" s="417">
        <v>7</v>
      </c>
    </row>
    <row r="227" spans="1:4" x14ac:dyDescent="0.35">
      <c r="A227" s="119">
        <v>44308</v>
      </c>
      <c r="B227" s="417">
        <v>12</v>
      </c>
      <c r="C227" s="417">
        <v>93</v>
      </c>
      <c r="D227" s="417">
        <v>7</v>
      </c>
    </row>
    <row r="228" spans="1:4" x14ac:dyDescent="0.35">
      <c r="A228" s="119">
        <v>44309</v>
      </c>
      <c r="B228" s="417">
        <v>12</v>
      </c>
      <c r="C228" s="417">
        <v>93</v>
      </c>
      <c r="D228" s="417">
        <v>7</v>
      </c>
    </row>
    <row r="229" spans="1:4" x14ac:dyDescent="0.35">
      <c r="A229" s="119">
        <v>44310</v>
      </c>
      <c r="B229" s="417">
        <v>12</v>
      </c>
      <c r="C229" s="417">
        <v>94</v>
      </c>
      <c r="D229" s="417">
        <v>7</v>
      </c>
    </row>
    <row r="230" spans="1:4" x14ac:dyDescent="0.35">
      <c r="A230" s="119">
        <v>44311</v>
      </c>
      <c r="B230" s="417">
        <v>12</v>
      </c>
      <c r="C230" s="417">
        <v>89</v>
      </c>
      <c r="D230" s="417">
        <v>8</v>
      </c>
    </row>
    <row r="231" spans="1:4" x14ac:dyDescent="0.35">
      <c r="A231" s="119">
        <v>44312</v>
      </c>
      <c r="B231" s="417">
        <v>12</v>
      </c>
      <c r="C231" s="417">
        <v>93</v>
      </c>
      <c r="D231" s="417">
        <v>8</v>
      </c>
    </row>
    <row r="232" spans="1:4" x14ac:dyDescent="0.35">
      <c r="A232" s="119">
        <v>44313</v>
      </c>
      <c r="B232" s="417">
        <v>11</v>
      </c>
      <c r="C232" s="417">
        <v>81</v>
      </c>
      <c r="D232" s="417">
        <v>9</v>
      </c>
    </row>
    <row r="233" spans="1:4" x14ac:dyDescent="0.35">
      <c r="A233" s="119">
        <v>44314</v>
      </c>
      <c r="B233" s="417">
        <v>12</v>
      </c>
      <c r="C233" s="417">
        <v>75</v>
      </c>
      <c r="D233" s="417">
        <v>9</v>
      </c>
    </row>
    <row r="234" spans="1:4" x14ac:dyDescent="0.35">
      <c r="A234" s="119">
        <v>44315</v>
      </c>
      <c r="B234" s="417">
        <v>12</v>
      </c>
      <c r="C234" s="417">
        <v>70</v>
      </c>
      <c r="D234" s="417">
        <v>10</v>
      </c>
    </row>
    <row r="235" spans="1:4" x14ac:dyDescent="0.35">
      <c r="A235" s="119">
        <v>44316</v>
      </c>
      <c r="B235" s="417">
        <v>9</v>
      </c>
      <c r="C235" s="417">
        <v>67</v>
      </c>
      <c r="D235" s="417">
        <v>10</v>
      </c>
    </row>
    <row r="236" spans="1:4" x14ac:dyDescent="0.35">
      <c r="A236" s="119">
        <v>44317</v>
      </c>
      <c r="B236" s="417">
        <v>11</v>
      </c>
      <c r="C236" s="417">
        <v>65</v>
      </c>
      <c r="D236" s="417">
        <v>9</v>
      </c>
    </row>
    <row r="237" spans="1:4" x14ac:dyDescent="0.35">
      <c r="A237" s="119">
        <v>44318</v>
      </c>
      <c r="B237" s="417">
        <v>12</v>
      </c>
      <c r="C237" s="417">
        <v>68</v>
      </c>
      <c r="D237" s="417">
        <v>8</v>
      </c>
    </row>
    <row r="238" spans="1:4" x14ac:dyDescent="0.35">
      <c r="A238" s="119">
        <v>44319</v>
      </c>
      <c r="B238" s="417">
        <v>11</v>
      </c>
      <c r="C238" s="417">
        <v>65</v>
      </c>
      <c r="D238" s="417">
        <v>8</v>
      </c>
    </row>
    <row r="239" spans="1:4" x14ac:dyDescent="0.35">
      <c r="A239" s="119">
        <v>44320</v>
      </c>
      <c r="B239" s="417">
        <v>11</v>
      </c>
      <c r="C239" s="417">
        <v>58</v>
      </c>
      <c r="D239" s="417">
        <v>8</v>
      </c>
    </row>
    <row r="240" spans="1:4" x14ac:dyDescent="0.35">
      <c r="A240" s="119">
        <v>44321</v>
      </c>
      <c r="B240" s="417">
        <v>13</v>
      </c>
      <c r="C240" s="417">
        <v>69</v>
      </c>
      <c r="D240" s="417">
        <v>8</v>
      </c>
    </row>
    <row r="241" spans="1:5" x14ac:dyDescent="0.35">
      <c r="A241" s="119">
        <v>44322</v>
      </c>
      <c r="B241" s="417">
        <v>11</v>
      </c>
      <c r="C241" s="417">
        <v>58</v>
      </c>
      <c r="D241" s="417">
        <v>8</v>
      </c>
    </row>
    <row r="242" spans="1:5" x14ac:dyDescent="0.35">
      <c r="A242" s="119">
        <v>44323</v>
      </c>
      <c r="B242" s="417">
        <v>8</v>
      </c>
      <c r="C242" s="417">
        <v>68</v>
      </c>
      <c r="D242" s="417">
        <v>9</v>
      </c>
    </row>
    <row r="243" spans="1:5" x14ac:dyDescent="0.35">
      <c r="A243" s="119">
        <v>44324</v>
      </c>
      <c r="B243" s="417">
        <v>9</v>
      </c>
      <c r="C243" s="417">
        <v>64</v>
      </c>
      <c r="D243" s="417">
        <v>9</v>
      </c>
    </row>
    <row r="244" spans="1:5" x14ac:dyDescent="0.35">
      <c r="A244" s="119">
        <v>44325</v>
      </c>
      <c r="B244" s="417">
        <v>6</v>
      </c>
      <c r="C244" s="417">
        <v>65</v>
      </c>
      <c r="D244" s="417">
        <v>10</v>
      </c>
    </row>
    <row r="245" spans="1:5" x14ac:dyDescent="0.35">
      <c r="A245" s="119">
        <v>44326</v>
      </c>
      <c r="B245" s="417">
        <v>6</v>
      </c>
      <c r="C245" s="417">
        <v>72</v>
      </c>
      <c r="D245" s="417">
        <v>10</v>
      </c>
    </row>
    <row r="246" spans="1:5" x14ac:dyDescent="0.35">
      <c r="A246" s="119">
        <v>44327</v>
      </c>
      <c r="B246" s="417">
        <v>6</v>
      </c>
      <c r="C246" s="417">
        <v>69</v>
      </c>
      <c r="D246" s="417">
        <v>10</v>
      </c>
      <c r="E246"/>
    </row>
    <row r="247" spans="1:5" x14ac:dyDescent="0.35">
      <c r="A247" s="119">
        <v>44328</v>
      </c>
      <c r="B247" s="417">
        <v>6</v>
      </c>
      <c r="C247" s="417">
        <v>65</v>
      </c>
      <c r="D247" s="417">
        <v>8</v>
      </c>
    </row>
    <row r="248" spans="1:5" x14ac:dyDescent="0.35">
      <c r="A248" s="119">
        <v>44329</v>
      </c>
      <c r="B248" s="417">
        <v>4</v>
      </c>
      <c r="C248" s="417">
        <v>63</v>
      </c>
      <c r="D248" s="417">
        <v>9</v>
      </c>
    </row>
    <row r="249" spans="1:5" x14ac:dyDescent="0.35">
      <c r="A249" s="119">
        <v>44330</v>
      </c>
      <c r="B249" s="417">
        <v>3</v>
      </c>
      <c r="C249" s="417">
        <v>64</v>
      </c>
      <c r="D249" s="417">
        <v>7</v>
      </c>
    </row>
    <row r="250" spans="1:5" x14ac:dyDescent="0.35">
      <c r="A250" s="119">
        <v>44331</v>
      </c>
      <c r="B250" s="417">
        <v>2</v>
      </c>
      <c r="C250" s="417">
        <v>69</v>
      </c>
      <c r="D250" s="417">
        <v>7</v>
      </c>
    </row>
    <row r="251" spans="1:5" x14ac:dyDescent="0.35">
      <c r="A251" s="119">
        <v>44332</v>
      </c>
      <c r="B251" s="417">
        <v>3</v>
      </c>
      <c r="C251" s="417">
        <v>61</v>
      </c>
      <c r="D251" s="417">
        <v>7</v>
      </c>
    </row>
    <row r="252" spans="1:5" x14ac:dyDescent="0.35">
      <c r="A252" s="119">
        <v>44333</v>
      </c>
      <c r="B252" s="417">
        <v>3</v>
      </c>
      <c r="C252" s="417">
        <v>68</v>
      </c>
      <c r="D252" s="417">
        <v>7</v>
      </c>
    </row>
    <row r="253" spans="1:5" x14ac:dyDescent="0.35">
      <c r="A253" s="119">
        <v>44334</v>
      </c>
      <c r="B253" s="417">
        <v>4</v>
      </c>
      <c r="C253" s="417">
        <v>70</v>
      </c>
      <c r="D253" s="417">
        <v>7</v>
      </c>
    </row>
    <row r="254" spans="1:5" x14ac:dyDescent="0.35">
      <c r="A254" s="119">
        <v>44335</v>
      </c>
      <c r="B254" s="417">
        <v>4</v>
      </c>
      <c r="C254" s="417">
        <v>78</v>
      </c>
      <c r="D254" s="417">
        <v>7</v>
      </c>
    </row>
    <row r="255" spans="1:5" x14ac:dyDescent="0.35">
      <c r="A255" s="119">
        <v>44336</v>
      </c>
      <c r="B255" s="417">
        <v>5</v>
      </c>
      <c r="C255" s="417">
        <v>83</v>
      </c>
      <c r="D255" s="417">
        <v>7</v>
      </c>
    </row>
    <row r="256" spans="1:5" x14ac:dyDescent="0.35">
      <c r="A256" s="119">
        <v>44337</v>
      </c>
      <c r="B256" s="417">
        <v>4</v>
      </c>
      <c r="C256" s="417">
        <v>81</v>
      </c>
      <c r="D256" s="417">
        <v>7</v>
      </c>
    </row>
    <row r="257" spans="1:4" x14ac:dyDescent="0.35">
      <c r="A257" s="119">
        <v>44338</v>
      </c>
      <c r="B257" s="417">
        <v>6</v>
      </c>
      <c r="C257" s="417">
        <v>88</v>
      </c>
      <c r="D257" s="417">
        <v>6</v>
      </c>
    </row>
    <row r="258" spans="1:4" x14ac:dyDescent="0.35">
      <c r="A258" s="119">
        <v>44339</v>
      </c>
      <c r="B258" s="417">
        <v>6</v>
      </c>
      <c r="C258" s="417">
        <v>99</v>
      </c>
      <c r="D258" s="417">
        <v>6</v>
      </c>
    </row>
    <row r="259" spans="1:4" x14ac:dyDescent="0.35">
      <c r="A259" s="119">
        <v>44340</v>
      </c>
      <c r="B259" s="417">
        <v>5</v>
      </c>
      <c r="C259" s="417">
        <v>94</v>
      </c>
      <c r="D259" s="417">
        <v>6</v>
      </c>
    </row>
    <row r="260" spans="1:4" x14ac:dyDescent="0.35">
      <c r="A260" s="119">
        <v>44341</v>
      </c>
      <c r="B260" s="417">
        <v>6</v>
      </c>
      <c r="C260" s="417">
        <v>97</v>
      </c>
      <c r="D260" s="417">
        <v>5</v>
      </c>
    </row>
    <row r="261" spans="1:4" x14ac:dyDescent="0.35">
      <c r="A261" s="119">
        <v>44342</v>
      </c>
      <c r="B261" s="417">
        <v>6</v>
      </c>
      <c r="C261" s="417">
        <v>98</v>
      </c>
      <c r="D261" s="417">
        <v>5</v>
      </c>
    </row>
    <row r="262" spans="1:4" x14ac:dyDescent="0.35">
      <c r="A262" s="119">
        <v>44343</v>
      </c>
      <c r="B262" s="417">
        <v>4</v>
      </c>
      <c r="C262" s="417">
        <v>83</v>
      </c>
      <c r="D262" s="417">
        <v>5</v>
      </c>
    </row>
    <row r="263" spans="1:4" x14ac:dyDescent="0.35">
      <c r="A263" s="119">
        <v>44344</v>
      </c>
      <c r="B263" s="417">
        <v>6</v>
      </c>
      <c r="C263" s="417">
        <v>90</v>
      </c>
      <c r="D263" s="417">
        <v>3</v>
      </c>
    </row>
    <row r="264" spans="1:4" x14ac:dyDescent="0.35">
      <c r="A264" s="119">
        <v>44345</v>
      </c>
      <c r="B264" s="417">
        <v>5</v>
      </c>
      <c r="C264" s="417">
        <v>86</v>
      </c>
      <c r="D264" s="417">
        <v>3</v>
      </c>
    </row>
    <row r="265" spans="1:4" x14ac:dyDescent="0.35">
      <c r="A265" s="119">
        <v>44346</v>
      </c>
      <c r="B265" s="417">
        <v>7</v>
      </c>
      <c r="C265" s="417">
        <v>101</v>
      </c>
      <c r="D265" s="417">
        <v>3</v>
      </c>
    </row>
    <row r="266" spans="1:4" x14ac:dyDescent="0.35">
      <c r="A266" s="119">
        <v>44347</v>
      </c>
      <c r="B266" s="417">
        <v>8</v>
      </c>
      <c r="C266" s="417">
        <v>109</v>
      </c>
      <c r="D266" s="417">
        <v>3</v>
      </c>
    </row>
    <row r="267" spans="1:4" x14ac:dyDescent="0.35">
      <c r="A267" s="119">
        <v>44348</v>
      </c>
      <c r="B267" s="417">
        <v>10</v>
      </c>
      <c r="C267" s="417">
        <v>106</v>
      </c>
      <c r="D267" s="417">
        <v>3</v>
      </c>
    </row>
    <row r="268" spans="1:4" x14ac:dyDescent="0.35">
      <c r="A268" s="119">
        <v>44349</v>
      </c>
      <c r="B268" s="417">
        <v>10</v>
      </c>
      <c r="C268" s="417">
        <v>114</v>
      </c>
      <c r="D268" s="417">
        <v>3</v>
      </c>
    </row>
    <row r="269" spans="1:4" x14ac:dyDescent="0.35">
      <c r="A269" s="119">
        <v>44350</v>
      </c>
      <c r="B269" s="417">
        <v>8</v>
      </c>
      <c r="C269" s="417">
        <v>110</v>
      </c>
      <c r="D269" s="417">
        <v>2</v>
      </c>
    </row>
    <row r="270" spans="1:4" x14ac:dyDescent="0.35">
      <c r="A270" s="119">
        <v>44351</v>
      </c>
      <c r="B270" s="417">
        <v>8</v>
      </c>
      <c r="C270" s="417">
        <v>116</v>
      </c>
      <c r="D270" s="417">
        <v>2</v>
      </c>
    </row>
    <row r="271" spans="1:4" x14ac:dyDescent="0.35">
      <c r="A271" s="119">
        <v>44352</v>
      </c>
      <c r="B271" s="417">
        <v>8</v>
      </c>
      <c r="C271" s="417">
        <v>111</v>
      </c>
      <c r="D271" s="417">
        <v>2</v>
      </c>
    </row>
    <row r="272" spans="1:4" x14ac:dyDescent="0.35">
      <c r="A272" s="119">
        <v>44353</v>
      </c>
      <c r="B272" s="417">
        <v>10</v>
      </c>
      <c r="C272" s="417">
        <v>112</v>
      </c>
      <c r="D272" s="417">
        <v>2</v>
      </c>
    </row>
    <row r="273" spans="1:4" x14ac:dyDescent="0.35">
      <c r="A273" s="119">
        <v>44354</v>
      </c>
      <c r="B273" s="417">
        <v>12</v>
      </c>
      <c r="C273" s="417">
        <v>122</v>
      </c>
      <c r="D273" s="417">
        <v>1</v>
      </c>
    </row>
    <row r="274" spans="1:4" x14ac:dyDescent="0.35">
      <c r="A274" s="119">
        <v>44355</v>
      </c>
      <c r="B274" s="417">
        <v>12</v>
      </c>
      <c r="C274" s="417">
        <v>121</v>
      </c>
      <c r="D274" s="417">
        <v>1</v>
      </c>
    </row>
    <row r="275" spans="1:4" x14ac:dyDescent="0.35">
      <c r="A275" s="119">
        <v>44356</v>
      </c>
      <c r="B275" s="417">
        <v>15</v>
      </c>
      <c r="C275" s="417">
        <v>124</v>
      </c>
      <c r="D275" s="417">
        <v>1</v>
      </c>
    </row>
    <row r="276" spans="1:4" x14ac:dyDescent="0.35">
      <c r="A276" s="119">
        <v>44357</v>
      </c>
      <c r="B276" s="417">
        <v>14</v>
      </c>
      <c r="C276" s="417">
        <v>124</v>
      </c>
      <c r="D276" s="417">
        <v>1</v>
      </c>
    </row>
    <row r="277" spans="1:4" x14ac:dyDescent="0.35">
      <c r="A277" s="119">
        <v>44358</v>
      </c>
      <c r="B277" s="417">
        <v>13</v>
      </c>
      <c r="C277" s="417">
        <v>132</v>
      </c>
      <c r="D277" s="417">
        <v>1</v>
      </c>
    </row>
    <row r="278" spans="1:4" x14ac:dyDescent="0.35">
      <c r="A278" s="119">
        <v>44359</v>
      </c>
      <c r="B278" s="417">
        <v>14</v>
      </c>
      <c r="C278" s="417">
        <v>129</v>
      </c>
      <c r="D278" s="417">
        <v>1</v>
      </c>
    </row>
    <row r="279" spans="1:4" x14ac:dyDescent="0.35">
      <c r="A279" s="119">
        <v>44360</v>
      </c>
      <c r="B279" s="417">
        <v>16</v>
      </c>
      <c r="C279" s="417">
        <v>130</v>
      </c>
      <c r="D279" s="417">
        <v>1</v>
      </c>
    </row>
    <row r="280" spans="1:4" x14ac:dyDescent="0.35">
      <c r="A280" s="119">
        <v>44361</v>
      </c>
      <c r="B280" s="417">
        <v>17</v>
      </c>
      <c r="C280" s="417">
        <v>128</v>
      </c>
      <c r="D280" s="417">
        <v>1</v>
      </c>
    </row>
    <row r="281" spans="1:4" x14ac:dyDescent="0.35">
      <c r="A281" s="119">
        <v>44362</v>
      </c>
      <c r="B281" s="417">
        <v>17</v>
      </c>
      <c r="C281" s="417">
        <v>137</v>
      </c>
      <c r="D281" s="417">
        <v>1</v>
      </c>
    </row>
    <row r="282" spans="1:4" x14ac:dyDescent="0.35">
      <c r="A282" s="119">
        <v>44363</v>
      </c>
      <c r="B282" s="417">
        <v>15</v>
      </c>
      <c r="C282" s="417">
        <v>133</v>
      </c>
      <c r="D282" s="417">
        <v>1</v>
      </c>
    </row>
    <row r="283" spans="1:4" x14ac:dyDescent="0.35">
      <c r="A283" s="119">
        <v>44364</v>
      </c>
      <c r="B283" s="417">
        <v>12</v>
      </c>
      <c r="C283" s="417">
        <v>140</v>
      </c>
      <c r="D283" s="417">
        <v>1</v>
      </c>
    </row>
    <row r="284" spans="1:4" x14ac:dyDescent="0.35">
      <c r="A284" s="119">
        <v>44365</v>
      </c>
      <c r="B284" s="417">
        <v>12</v>
      </c>
      <c r="C284" s="417">
        <v>128</v>
      </c>
      <c r="D284" s="417">
        <v>2</v>
      </c>
    </row>
    <row r="285" spans="1:4" s="365" customFormat="1" x14ac:dyDescent="0.35">
      <c r="A285" s="119">
        <v>44366</v>
      </c>
      <c r="B285" s="417">
        <v>10</v>
      </c>
      <c r="C285" s="417">
        <v>145</v>
      </c>
      <c r="D285" s="417">
        <v>2</v>
      </c>
    </row>
    <row r="286" spans="1:4" s="365" customFormat="1" x14ac:dyDescent="0.35">
      <c r="A286" s="119">
        <v>44367</v>
      </c>
      <c r="B286" s="417">
        <v>13</v>
      </c>
      <c r="C286" s="417">
        <v>150</v>
      </c>
      <c r="D286" s="417">
        <v>2</v>
      </c>
    </row>
    <row r="287" spans="1:4" s="365" customFormat="1" x14ac:dyDescent="0.35">
      <c r="A287" s="119">
        <v>44368</v>
      </c>
      <c r="B287" s="417">
        <v>15</v>
      </c>
      <c r="C287" s="417">
        <v>159</v>
      </c>
      <c r="D287" s="417">
        <v>2</v>
      </c>
    </row>
    <row r="288" spans="1:4" x14ac:dyDescent="0.35">
      <c r="A288" s="119">
        <v>44369</v>
      </c>
      <c r="B288" s="417">
        <v>18</v>
      </c>
      <c r="C288" s="417">
        <v>171</v>
      </c>
      <c r="D288" s="417">
        <v>2</v>
      </c>
    </row>
    <row r="289" spans="1:5" x14ac:dyDescent="0.35">
      <c r="A289" s="119">
        <v>44370</v>
      </c>
      <c r="B289" s="417">
        <v>18</v>
      </c>
      <c r="C289" s="417">
        <v>170</v>
      </c>
      <c r="D289" s="417">
        <v>2</v>
      </c>
    </row>
    <row r="290" spans="1:5" x14ac:dyDescent="0.35">
      <c r="A290" s="119">
        <v>44371</v>
      </c>
      <c r="B290" s="417">
        <v>17</v>
      </c>
      <c r="C290" s="417">
        <v>177</v>
      </c>
      <c r="D290" s="417">
        <v>2</v>
      </c>
    </row>
    <row r="291" spans="1:5" x14ac:dyDescent="0.35">
      <c r="A291" s="119">
        <v>44372</v>
      </c>
      <c r="B291" s="417">
        <v>16</v>
      </c>
      <c r="C291" s="417">
        <v>188</v>
      </c>
      <c r="D291" s="417">
        <v>2</v>
      </c>
    </row>
    <row r="292" spans="1:5" x14ac:dyDescent="0.35">
      <c r="A292" s="119">
        <v>44373</v>
      </c>
      <c r="B292" s="417">
        <v>18</v>
      </c>
      <c r="C292" s="417">
        <v>197</v>
      </c>
      <c r="D292" s="417">
        <v>2</v>
      </c>
    </row>
    <row r="293" spans="1:5" s="365" customFormat="1" x14ac:dyDescent="0.35">
      <c r="A293" s="119">
        <v>44374</v>
      </c>
      <c r="B293" s="417">
        <v>17</v>
      </c>
      <c r="C293" s="417">
        <v>196</v>
      </c>
      <c r="D293" s="417">
        <v>2</v>
      </c>
    </row>
    <row r="294" spans="1:5" x14ac:dyDescent="0.35">
      <c r="A294" s="119">
        <v>44375</v>
      </c>
      <c r="B294" s="417">
        <v>20</v>
      </c>
      <c r="C294" s="417">
        <v>202</v>
      </c>
      <c r="D294" s="417">
        <v>2</v>
      </c>
    </row>
    <row r="295" spans="1:5" x14ac:dyDescent="0.35">
      <c r="A295" s="119">
        <v>44376</v>
      </c>
      <c r="B295" s="417">
        <v>20</v>
      </c>
      <c r="C295" s="417">
        <v>215</v>
      </c>
      <c r="D295" s="417">
        <v>2</v>
      </c>
    </row>
    <row r="296" spans="1:5" x14ac:dyDescent="0.35">
      <c r="A296" s="119">
        <v>44377</v>
      </c>
      <c r="B296" s="417">
        <v>19</v>
      </c>
      <c r="C296" s="417">
        <v>235</v>
      </c>
      <c r="D296" s="417">
        <v>2</v>
      </c>
    </row>
    <row r="297" spans="1:5" x14ac:dyDescent="0.35">
      <c r="A297" s="119">
        <v>44378</v>
      </c>
      <c r="B297" s="417">
        <v>16</v>
      </c>
      <c r="C297" s="417">
        <v>275</v>
      </c>
      <c r="D297" s="417">
        <v>3</v>
      </c>
    </row>
    <row r="298" spans="1:5" x14ac:dyDescent="0.35">
      <c r="A298" s="119">
        <v>44379</v>
      </c>
      <c r="B298" s="417">
        <v>19</v>
      </c>
      <c r="C298" s="417">
        <v>285</v>
      </c>
      <c r="D298" s="417">
        <v>4</v>
      </c>
    </row>
    <row r="299" spans="1:5" x14ac:dyDescent="0.35">
      <c r="A299" s="119">
        <v>44380</v>
      </c>
      <c r="B299" s="417">
        <v>25</v>
      </c>
      <c r="C299" s="417">
        <v>306</v>
      </c>
      <c r="D299" s="417">
        <v>3</v>
      </c>
    </row>
    <row r="300" spans="1:5" x14ac:dyDescent="0.35">
      <c r="A300" s="119">
        <v>44381</v>
      </c>
      <c r="B300" s="417">
        <v>25</v>
      </c>
      <c r="C300" s="417">
        <v>316</v>
      </c>
      <c r="D300" s="417">
        <v>4</v>
      </c>
      <c r="E300" s="365"/>
    </row>
    <row r="301" spans="1:5" x14ac:dyDescent="0.35">
      <c r="A301" s="119">
        <v>44382</v>
      </c>
      <c r="B301" s="417">
        <v>30</v>
      </c>
      <c r="C301" s="417">
        <v>338</v>
      </c>
      <c r="D301" s="417">
        <v>4</v>
      </c>
    </row>
    <row r="302" spans="1:5" x14ac:dyDescent="0.35">
      <c r="A302" s="119">
        <v>44383</v>
      </c>
      <c r="B302" s="417">
        <v>32</v>
      </c>
      <c r="C302" s="417">
        <v>346</v>
      </c>
      <c r="D302" s="417">
        <v>4</v>
      </c>
    </row>
    <row r="303" spans="1:5" s="365" customFormat="1" x14ac:dyDescent="0.35">
      <c r="A303" s="119">
        <v>44384</v>
      </c>
      <c r="B303" s="417">
        <v>34</v>
      </c>
      <c r="C303" s="417">
        <v>387</v>
      </c>
      <c r="D303" s="417">
        <v>3</v>
      </c>
    </row>
    <row r="304" spans="1:5" x14ac:dyDescent="0.35">
      <c r="A304" s="119">
        <v>44385</v>
      </c>
      <c r="B304" s="417">
        <v>38</v>
      </c>
      <c r="C304" s="417">
        <v>401</v>
      </c>
      <c r="D304" s="417">
        <v>5</v>
      </c>
    </row>
    <row r="305" spans="1:4" x14ac:dyDescent="0.35">
      <c r="A305" s="119">
        <v>44386</v>
      </c>
      <c r="B305" s="417">
        <v>39</v>
      </c>
      <c r="C305" s="417">
        <v>427</v>
      </c>
      <c r="D305" s="417">
        <v>5</v>
      </c>
    </row>
    <row r="306" spans="1:4" x14ac:dyDescent="0.35">
      <c r="A306" s="119">
        <v>44387</v>
      </c>
      <c r="B306" s="417">
        <v>42</v>
      </c>
      <c r="C306" s="417">
        <v>436</v>
      </c>
      <c r="D306" s="417">
        <v>6</v>
      </c>
    </row>
    <row r="307" spans="1:4" x14ac:dyDescent="0.35">
      <c r="A307" s="119">
        <v>44388</v>
      </c>
      <c r="B307" s="417">
        <v>40</v>
      </c>
      <c r="C307" s="417">
        <v>445</v>
      </c>
      <c r="D307" s="417">
        <v>6</v>
      </c>
    </row>
    <row r="308" spans="1:4" x14ac:dyDescent="0.35">
      <c r="A308" s="119">
        <v>44389</v>
      </c>
      <c r="B308" s="417">
        <v>40</v>
      </c>
      <c r="C308" s="417">
        <v>469</v>
      </c>
      <c r="D308" s="417">
        <v>6</v>
      </c>
    </row>
    <row r="309" spans="1:4" x14ac:dyDescent="0.35">
      <c r="A309" s="119">
        <v>44390</v>
      </c>
      <c r="B309" s="417">
        <v>41</v>
      </c>
      <c r="C309" s="417">
        <v>506</v>
      </c>
      <c r="D309" s="417">
        <v>6</v>
      </c>
    </row>
    <row r="310" spans="1:4" x14ac:dyDescent="0.35">
      <c r="A310" s="119">
        <v>44391</v>
      </c>
      <c r="B310" s="417">
        <v>46</v>
      </c>
      <c r="C310" s="417">
        <v>515</v>
      </c>
      <c r="D310" s="417">
        <v>5</v>
      </c>
    </row>
    <row r="311" spans="1:4" x14ac:dyDescent="0.35">
      <c r="A311" s="119">
        <v>44392</v>
      </c>
      <c r="B311" s="417">
        <v>47</v>
      </c>
      <c r="C311" s="417">
        <v>543</v>
      </c>
      <c r="D311" s="417">
        <v>5</v>
      </c>
    </row>
    <row r="312" spans="1:4" x14ac:dyDescent="0.35">
      <c r="A312" s="119">
        <v>44393</v>
      </c>
      <c r="B312" s="417">
        <v>48</v>
      </c>
      <c r="C312" s="417">
        <v>532</v>
      </c>
      <c r="D312" s="417">
        <v>5</v>
      </c>
    </row>
    <row r="313" spans="1:4" x14ac:dyDescent="0.35">
      <c r="A313" s="119">
        <v>44394</v>
      </c>
      <c r="B313" s="417">
        <v>49</v>
      </c>
      <c r="C313" s="417">
        <v>517</v>
      </c>
      <c r="D313" s="417">
        <v>3</v>
      </c>
    </row>
    <row r="314" spans="1:4" x14ac:dyDescent="0.35">
      <c r="A314" s="119">
        <v>44395</v>
      </c>
      <c r="B314" s="417">
        <v>46</v>
      </c>
      <c r="C314" s="417">
        <v>514</v>
      </c>
      <c r="D314" s="417">
        <v>3</v>
      </c>
    </row>
    <row r="315" spans="1:4" x14ac:dyDescent="0.35">
      <c r="A315" s="119">
        <v>44396</v>
      </c>
      <c r="B315" s="417">
        <v>45</v>
      </c>
      <c r="C315" s="417">
        <v>536</v>
      </c>
      <c r="D315" s="417">
        <v>3</v>
      </c>
    </row>
    <row r="316" spans="1:4" x14ac:dyDescent="0.35">
      <c r="A316" s="119">
        <v>44397</v>
      </c>
      <c r="B316" s="417">
        <v>47</v>
      </c>
      <c r="C316" s="417">
        <v>529</v>
      </c>
      <c r="D316" s="417">
        <v>3</v>
      </c>
    </row>
    <row r="317" spans="1:4" x14ac:dyDescent="0.35">
      <c r="A317" s="119">
        <v>44398</v>
      </c>
      <c r="B317" s="417">
        <v>51</v>
      </c>
      <c r="C317" s="417">
        <v>529</v>
      </c>
      <c r="D317" s="417">
        <v>2</v>
      </c>
    </row>
    <row r="318" spans="1:4" x14ac:dyDescent="0.35">
      <c r="A318" s="119">
        <v>44399</v>
      </c>
      <c r="B318" s="417">
        <v>58</v>
      </c>
      <c r="C318" s="417">
        <v>488</v>
      </c>
      <c r="D318" s="417">
        <v>2</v>
      </c>
    </row>
    <row r="319" spans="1:4" x14ac:dyDescent="0.35">
      <c r="A319" s="119">
        <v>44400</v>
      </c>
      <c r="B319" s="417">
        <v>57</v>
      </c>
      <c r="C319" s="417">
        <v>502</v>
      </c>
      <c r="D319" s="417">
        <v>3</v>
      </c>
    </row>
    <row r="320" spans="1:4" x14ac:dyDescent="0.35">
      <c r="A320" s="119">
        <v>44401</v>
      </c>
      <c r="B320" s="417">
        <v>60</v>
      </c>
      <c r="C320" s="417">
        <v>479</v>
      </c>
      <c r="D320" s="417">
        <v>3</v>
      </c>
    </row>
    <row r="321" spans="1:5" x14ac:dyDescent="0.35">
      <c r="A321" s="119">
        <v>44402</v>
      </c>
      <c r="B321" s="417">
        <v>64</v>
      </c>
      <c r="C321" s="417">
        <v>480</v>
      </c>
      <c r="D321" s="417">
        <v>3</v>
      </c>
    </row>
    <row r="322" spans="1:5" x14ac:dyDescent="0.35">
      <c r="A322" s="119">
        <v>44403</v>
      </c>
      <c r="B322" s="417">
        <v>65</v>
      </c>
      <c r="C322" s="417">
        <v>475</v>
      </c>
      <c r="D322" s="417">
        <v>4</v>
      </c>
    </row>
    <row r="323" spans="1:5" x14ac:dyDescent="0.35">
      <c r="A323" s="119">
        <v>44404</v>
      </c>
      <c r="B323" s="417">
        <v>63</v>
      </c>
      <c r="C323" s="417">
        <v>472</v>
      </c>
      <c r="D323" s="417">
        <v>4</v>
      </c>
    </row>
    <row r="324" spans="1:5" x14ac:dyDescent="0.35">
      <c r="A324" s="119">
        <v>44405</v>
      </c>
      <c r="B324" s="417">
        <v>63</v>
      </c>
      <c r="C324" s="417">
        <v>474</v>
      </c>
      <c r="D324" s="417">
        <v>3</v>
      </c>
    </row>
    <row r="325" spans="1:5" x14ac:dyDescent="0.35">
      <c r="A325" s="119">
        <v>44406</v>
      </c>
      <c r="B325" s="417">
        <v>60</v>
      </c>
      <c r="C325" s="417">
        <v>490</v>
      </c>
      <c r="D325" s="417">
        <v>3</v>
      </c>
    </row>
    <row r="326" spans="1:5" x14ac:dyDescent="0.35">
      <c r="A326" s="119">
        <v>44407</v>
      </c>
      <c r="B326" s="417">
        <v>60</v>
      </c>
      <c r="C326" s="417">
        <v>462</v>
      </c>
      <c r="D326" s="417">
        <v>4</v>
      </c>
    </row>
    <row r="327" spans="1:5" x14ac:dyDescent="0.35">
      <c r="A327" s="119">
        <v>44408</v>
      </c>
      <c r="B327" s="417">
        <v>64</v>
      </c>
      <c r="C327" s="417">
        <v>444</v>
      </c>
      <c r="D327" s="417">
        <v>4</v>
      </c>
    </row>
    <row r="328" spans="1:5" x14ac:dyDescent="0.35">
      <c r="A328" s="119">
        <v>44409</v>
      </c>
      <c r="B328" s="417">
        <v>62</v>
      </c>
      <c r="C328" s="417">
        <v>422</v>
      </c>
      <c r="D328" s="417">
        <v>4</v>
      </c>
      <c r="E328" s="365"/>
    </row>
    <row r="329" spans="1:5" x14ac:dyDescent="0.35">
      <c r="A329" s="119">
        <v>44410</v>
      </c>
      <c r="B329" s="417">
        <v>60</v>
      </c>
      <c r="C329" s="417">
        <v>407</v>
      </c>
      <c r="D329" s="417">
        <v>4</v>
      </c>
      <c r="E329" s="365"/>
    </row>
    <row r="330" spans="1:5" x14ac:dyDescent="0.35">
      <c r="A330" s="119">
        <v>44411</v>
      </c>
      <c r="B330" s="417">
        <v>61</v>
      </c>
      <c r="C330" s="417">
        <v>406</v>
      </c>
      <c r="D330" s="417">
        <v>4</v>
      </c>
    </row>
    <row r="331" spans="1:5" x14ac:dyDescent="0.35">
      <c r="A331" s="119">
        <v>44412</v>
      </c>
      <c r="B331" s="417">
        <v>58</v>
      </c>
      <c r="C331" s="417">
        <v>383</v>
      </c>
      <c r="D331" s="417">
        <v>4</v>
      </c>
    </row>
    <row r="332" spans="1:5" x14ac:dyDescent="0.35">
      <c r="A332" s="119">
        <v>44413</v>
      </c>
      <c r="B332" s="417">
        <v>55</v>
      </c>
      <c r="C332" s="417">
        <v>381</v>
      </c>
      <c r="D332" s="417">
        <v>4</v>
      </c>
    </row>
    <row r="333" spans="1:5" x14ac:dyDescent="0.35">
      <c r="A333" s="119">
        <v>44414</v>
      </c>
      <c r="B333" s="417">
        <v>54</v>
      </c>
      <c r="C333" s="417">
        <v>367</v>
      </c>
      <c r="D333" s="417">
        <v>4</v>
      </c>
    </row>
    <row r="334" spans="1:5" x14ac:dyDescent="0.35">
      <c r="A334" s="119">
        <v>44415</v>
      </c>
      <c r="B334" s="417">
        <v>41</v>
      </c>
      <c r="C334" s="417">
        <v>360</v>
      </c>
      <c r="D334" s="417">
        <v>3</v>
      </c>
    </row>
    <row r="335" spans="1:5" x14ac:dyDescent="0.35">
      <c r="A335" s="119">
        <v>44416</v>
      </c>
      <c r="B335" s="417">
        <v>40</v>
      </c>
      <c r="C335" s="417">
        <v>360</v>
      </c>
      <c r="D335" s="417">
        <v>4</v>
      </c>
    </row>
    <row r="336" spans="1:5" s="365" customFormat="1" x14ac:dyDescent="0.35">
      <c r="A336" s="119">
        <v>44417</v>
      </c>
      <c r="B336" s="417">
        <v>42</v>
      </c>
      <c r="C336" s="417">
        <v>356</v>
      </c>
      <c r="D336" s="417">
        <v>7</v>
      </c>
    </row>
    <row r="337" spans="1:4" x14ac:dyDescent="0.35">
      <c r="A337" s="119">
        <v>44418</v>
      </c>
      <c r="B337" s="417">
        <v>40</v>
      </c>
      <c r="C337" s="417">
        <v>352</v>
      </c>
      <c r="D337" s="417">
        <v>6</v>
      </c>
    </row>
    <row r="338" spans="1:4" x14ac:dyDescent="0.35">
      <c r="A338" s="119">
        <v>44419</v>
      </c>
      <c r="B338" s="417">
        <v>42</v>
      </c>
      <c r="C338" s="417">
        <v>356</v>
      </c>
      <c r="D338" s="417">
        <v>6</v>
      </c>
    </row>
    <row r="339" spans="1:4" x14ac:dyDescent="0.35">
      <c r="A339" s="119">
        <v>44420</v>
      </c>
      <c r="B339" s="417">
        <v>42</v>
      </c>
      <c r="C339" s="417">
        <v>356</v>
      </c>
      <c r="D339" s="417">
        <v>8</v>
      </c>
    </row>
    <row r="340" spans="1:4" x14ac:dyDescent="0.35">
      <c r="A340" s="119">
        <v>44421</v>
      </c>
      <c r="B340" s="417">
        <v>41</v>
      </c>
      <c r="C340" s="417">
        <v>353</v>
      </c>
      <c r="D340" s="417">
        <v>9</v>
      </c>
    </row>
    <row r="341" spans="1:4" x14ac:dyDescent="0.35">
      <c r="A341" s="119">
        <v>44422</v>
      </c>
      <c r="B341" s="417">
        <v>39</v>
      </c>
      <c r="C341" s="417">
        <v>337</v>
      </c>
      <c r="D341" s="417">
        <v>9</v>
      </c>
    </row>
    <row r="342" spans="1:4" x14ac:dyDescent="0.35">
      <c r="A342" s="119">
        <v>44423</v>
      </c>
      <c r="B342" s="417">
        <v>40</v>
      </c>
      <c r="C342" s="417">
        <v>331</v>
      </c>
      <c r="D342" s="417">
        <v>8</v>
      </c>
    </row>
    <row r="343" spans="1:4" x14ac:dyDescent="0.35">
      <c r="A343" s="119">
        <v>44424</v>
      </c>
      <c r="B343" s="417">
        <v>39</v>
      </c>
      <c r="C343" s="417">
        <v>337</v>
      </c>
      <c r="D343" s="417">
        <v>8</v>
      </c>
    </row>
    <row r="344" spans="1:4" x14ac:dyDescent="0.35">
      <c r="A344" s="119">
        <v>44425</v>
      </c>
      <c r="B344" s="417">
        <v>40</v>
      </c>
      <c r="C344" s="417">
        <v>338</v>
      </c>
      <c r="D344" s="417">
        <v>10</v>
      </c>
    </row>
    <row r="345" spans="1:4" x14ac:dyDescent="0.35">
      <c r="A345" s="119">
        <v>44426</v>
      </c>
      <c r="B345" s="417">
        <v>39</v>
      </c>
      <c r="C345" s="417">
        <v>324</v>
      </c>
      <c r="D345" s="417">
        <v>10</v>
      </c>
    </row>
    <row r="346" spans="1:4" x14ac:dyDescent="0.35">
      <c r="A346" s="119">
        <v>44427</v>
      </c>
      <c r="B346" s="417">
        <v>33</v>
      </c>
      <c r="C346" s="417">
        <v>317</v>
      </c>
      <c r="D346" s="417">
        <v>11</v>
      </c>
    </row>
    <row r="347" spans="1:4" x14ac:dyDescent="0.35">
      <c r="A347" s="119">
        <v>44428</v>
      </c>
      <c r="B347" s="417">
        <v>34</v>
      </c>
      <c r="C347" s="417">
        <v>312</v>
      </c>
      <c r="D347" s="417">
        <v>13</v>
      </c>
    </row>
    <row r="348" spans="1:4" x14ac:dyDescent="0.35">
      <c r="A348" s="119">
        <v>44429</v>
      </c>
      <c r="B348" s="417">
        <v>33</v>
      </c>
      <c r="C348" s="417">
        <v>323</v>
      </c>
      <c r="D348" s="417">
        <v>11</v>
      </c>
    </row>
    <row r="349" spans="1:4" x14ac:dyDescent="0.35">
      <c r="A349" s="119">
        <v>44430</v>
      </c>
      <c r="B349" s="417">
        <v>34</v>
      </c>
      <c r="C349" s="417">
        <v>338</v>
      </c>
      <c r="D349" s="417">
        <v>13</v>
      </c>
    </row>
    <row r="350" spans="1:4" s="365" customFormat="1" x14ac:dyDescent="0.35">
      <c r="A350" s="119">
        <v>44431</v>
      </c>
      <c r="B350" s="417">
        <v>41</v>
      </c>
      <c r="C350" s="417">
        <v>356</v>
      </c>
      <c r="D350" s="417">
        <v>14</v>
      </c>
    </row>
    <row r="351" spans="1:4" x14ac:dyDescent="0.35">
      <c r="A351" s="119">
        <v>44432</v>
      </c>
      <c r="B351" s="417">
        <v>43</v>
      </c>
      <c r="C351" s="417">
        <v>364</v>
      </c>
      <c r="D351" s="417">
        <v>15</v>
      </c>
    </row>
    <row r="352" spans="1:4" x14ac:dyDescent="0.35">
      <c r="A352" s="119">
        <v>44433</v>
      </c>
      <c r="B352" s="417">
        <v>44</v>
      </c>
      <c r="C352" s="417">
        <v>391</v>
      </c>
      <c r="D352" s="417">
        <v>17</v>
      </c>
    </row>
    <row r="353" spans="1:4" x14ac:dyDescent="0.35">
      <c r="A353" s="119">
        <v>44434</v>
      </c>
      <c r="B353" s="417">
        <v>47</v>
      </c>
      <c r="C353" s="417">
        <v>426</v>
      </c>
      <c r="D353" s="417">
        <v>17</v>
      </c>
    </row>
    <row r="354" spans="1:4" x14ac:dyDescent="0.35">
      <c r="A354" s="119">
        <v>44435</v>
      </c>
      <c r="B354" s="417">
        <v>47</v>
      </c>
      <c r="C354" s="417">
        <v>479</v>
      </c>
      <c r="D354" s="417">
        <v>15</v>
      </c>
    </row>
    <row r="355" spans="1:4" s="365" customFormat="1" x14ac:dyDescent="0.35">
      <c r="A355" s="119">
        <v>44436</v>
      </c>
      <c r="B355" s="417">
        <v>49</v>
      </c>
      <c r="C355" s="417">
        <v>494</v>
      </c>
      <c r="D355" s="417">
        <v>14</v>
      </c>
    </row>
    <row r="356" spans="1:4" x14ac:dyDescent="0.35">
      <c r="A356" s="119">
        <v>44437</v>
      </c>
      <c r="B356" s="417">
        <v>52</v>
      </c>
      <c r="C356" s="417">
        <v>507</v>
      </c>
      <c r="D356" s="417">
        <v>14</v>
      </c>
    </row>
    <row r="357" spans="1:4" x14ac:dyDescent="0.35">
      <c r="A357" s="119">
        <v>44438</v>
      </c>
      <c r="B357" s="417">
        <v>52</v>
      </c>
      <c r="C357" s="417">
        <v>551</v>
      </c>
      <c r="D357" s="417">
        <v>11</v>
      </c>
    </row>
    <row r="358" spans="1:4" x14ac:dyDescent="0.35">
      <c r="A358" s="119">
        <v>44439</v>
      </c>
      <c r="B358" s="417">
        <v>54</v>
      </c>
      <c r="C358" s="417">
        <v>585</v>
      </c>
      <c r="D358" s="417">
        <v>11</v>
      </c>
    </row>
    <row r="359" spans="1:4" x14ac:dyDescent="0.35">
      <c r="A359" s="119">
        <v>44440</v>
      </c>
      <c r="B359" s="417">
        <v>59</v>
      </c>
      <c r="C359" s="417">
        <v>629</v>
      </c>
      <c r="D359" s="417">
        <v>10</v>
      </c>
    </row>
    <row r="360" spans="1:4" x14ac:dyDescent="0.35">
      <c r="A360" s="119">
        <v>44441</v>
      </c>
      <c r="B360" s="417">
        <v>55</v>
      </c>
      <c r="C360" s="417">
        <v>624</v>
      </c>
      <c r="D360" s="417">
        <v>10</v>
      </c>
    </row>
    <row r="361" spans="1:4" s="365" customFormat="1" x14ac:dyDescent="0.35">
      <c r="A361" s="119">
        <v>44442</v>
      </c>
      <c r="B361" s="417">
        <v>60</v>
      </c>
      <c r="C361" s="417">
        <v>653</v>
      </c>
      <c r="D361" s="417">
        <v>9</v>
      </c>
    </row>
    <row r="362" spans="1:4" x14ac:dyDescent="0.35">
      <c r="A362" s="119">
        <v>44443</v>
      </c>
      <c r="B362" s="417">
        <v>58</v>
      </c>
      <c r="C362" s="417">
        <v>670</v>
      </c>
      <c r="D362" s="417">
        <v>6</v>
      </c>
    </row>
    <row r="363" spans="1:4" x14ac:dyDescent="0.35">
      <c r="A363" s="119">
        <v>44444</v>
      </c>
      <c r="B363" s="417">
        <v>61</v>
      </c>
      <c r="C363" s="417">
        <v>719</v>
      </c>
      <c r="D363" s="417">
        <v>5</v>
      </c>
    </row>
    <row r="364" spans="1:4" s="365" customFormat="1" x14ac:dyDescent="0.35">
      <c r="A364" s="119">
        <v>44445</v>
      </c>
      <c r="B364" s="417">
        <v>71</v>
      </c>
      <c r="C364" s="417">
        <v>771</v>
      </c>
      <c r="D364" s="417">
        <v>5</v>
      </c>
    </row>
    <row r="365" spans="1:4" x14ac:dyDescent="0.35">
      <c r="A365" s="119">
        <v>44446</v>
      </c>
      <c r="B365" s="417">
        <v>77</v>
      </c>
      <c r="C365" s="417">
        <v>805</v>
      </c>
      <c r="D365" s="417">
        <v>6</v>
      </c>
    </row>
    <row r="366" spans="1:4" x14ac:dyDescent="0.35">
      <c r="A366" s="119">
        <v>44447</v>
      </c>
      <c r="B366" s="417">
        <v>82</v>
      </c>
      <c r="C366" s="417">
        <v>883</v>
      </c>
      <c r="D366" s="417">
        <v>5</v>
      </c>
    </row>
    <row r="367" spans="1:4" x14ac:dyDescent="0.35">
      <c r="A367" s="119">
        <v>44448</v>
      </c>
      <c r="B367" s="417">
        <v>87</v>
      </c>
      <c r="C367" s="417">
        <v>928</v>
      </c>
      <c r="D367" s="417">
        <v>5</v>
      </c>
    </row>
    <row r="368" spans="1:4" x14ac:dyDescent="0.35">
      <c r="A368" s="119">
        <v>44449</v>
      </c>
      <c r="B368" s="417">
        <v>82</v>
      </c>
      <c r="C368" s="417">
        <v>977</v>
      </c>
      <c r="D368" s="417">
        <v>7</v>
      </c>
    </row>
    <row r="369" spans="1:4" x14ac:dyDescent="0.35">
      <c r="A369" s="119">
        <v>44450</v>
      </c>
      <c r="B369" s="417">
        <v>83</v>
      </c>
      <c r="C369" s="417">
        <v>984</v>
      </c>
      <c r="D369" s="417">
        <v>6</v>
      </c>
    </row>
    <row r="370" spans="1:4" x14ac:dyDescent="0.35">
      <c r="A370" s="119">
        <v>44451</v>
      </c>
      <c r="B370" s="417">
        <v>90</v>
      </c>
      <c r="C370" s="417">
        <v>1023</v>
      </c>
      <c r="D370" s="417">
        <v>6</v>
      </c>
    </row>
    <row r="371" spans="1:4" x14ac:dyDescent="0.35">
      <c r="A371" s="119">
        <v>44452</v>
      </c>
      <c r="B371" s="417">
        <v>90</v>
      </c>
      <c r="C371" s="417">
        <v>1048</v>
      </c>
      <c r="D371" s="417">
        <v>6</v>
      </c>
    </row>
    <row r="372" spans="1:4" x14ac:dyDescent="0.35">
      <c r="A372" s="119">
        <v>44453</v>
      </c>
      <c r="B372" s="417">
        <v>89</v>
      </c>
      <c r="C372" s="417">
        <v>1065</v>
      </c>
      <c r="D372" s="417">
        <v>5</v>
      </c>
    </row>
    <row r="373" spans="1:4" x14ac:dyDescent="0.35">
      <c r="A373" s="119">
        <v>44454</v>
      </c>
      <c r="B373" s="417">
        <v>91</v>
      </c>
      <c r="C373" s="417">
        <v>1079</v>
      </c>
      <c r="D373" s="417">
        <v>5</v>
      </c>
    </row>
    <row r="374" spans="1:4" x14ac:dyDescent="0.35">
      <c r="A374" s="119">
        <v>44455</v>
      </c>
      <c r="B374" s="417">
        <v>94</v>
      </c>
      <c r="C374" s="417">
        <v>1054</v>
      </c>
      <c r="D374" s="417">
        <v>4</v>
      </c>
    </row>
    <row r="375" spans="1:4" x14ac:dyDescent="0.35">
      <c r="A375" s="119">
        <v>44456</v>
      </c>
      <c r="B375" s="417">
        <v>87</v>
      </c>
      <c r="C375" s="417">
        <v>1037</v>
      </c>
      <c r="D375" s="417">
        <v>4</v>
      </c>
    </row>
    <row r="376" spans="1:4" x14ac:dyDescent="0.35">
      <c r="A376" s="119">
        <v>44457</v>
      </c>
      <c r="B376" s="417">
        <v>99</v>
      </c>
      <c r="C376" s="417">
        <v>1051</v>
      </c>
      <c r="D376" s="417">
        <v>4</v>
      </c>
    </row>
    <row r="377" spans="1:4" x14ac:dyDescent="0.35">
      <c r="A377" s="119">
        <v>44458</v>
      </c>
      <c r="B377" s="417">
        <v>100</v>
      </c>
      <c r="C377" s="417">
        <v>1074</v>
      </c>
      <c r="D377" s="417">
        <v>5</v>
      </c>
    </row>
    <row r="378" spans="1:4" x14ac:dyDescent="0.35">
      <c r="A378" s="119">
        <v>44459</v>
      </c>
      <c r="B378" s="417">
        <v>97</v>
      </c>
      <c r="C378" s="417">
        <v>1088</v>
      </c>
      <c r="D378" s="417">
        <v>4</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520"/>
  <sheetViews>
    <sheetView showGridLines="0" zoomScaleNormal="100" workbookViewId="0">
      <pane xSplit="2" ySplit="3" topLeftCell="C505"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08" t="s">
        <v>289</v>
      </c>
      <c r="B1" s="408" t="s">
        <v>289</v>
      </c>
      <c r="C1" s="1"/>
      <c r="M1" s="22" t="s">
        <v>29</v>
      </c>
    </row>
    <row r="2" spans="1:15" x14ac:dyDescent="0.35">
      <c r="B2" s="2"/>
    </row>
    <row r="3" spans="1:15" ht="39.5" x14ac:dyDescent="0.35">
      <c r="A3" s="103">
        <f>LOOKUP(2,1/($B:$B),$B:$B)</f>
        <v>44454</v>
      </c>
      <c r="B3" s="14" t="s">
        <v>0</v>
      </c>
      <c r="C3" s="43" t="s">
        <v>15</v>
      </c>
      <c r="D3" s="42"/>
    </row>
    <row r="4" spans="1:15" x14ac:dyDescent="0.35">
      <c r="A4" s="10">
        <f>IF(B4=$A$3,B4,IF(MOD(B4-$B$4,7)=0,B4,""))</f>
        <v>43894</v>
      </c>
      <c r="B4" s="10">
        <v>43894</v>
      </c>
      <c r="C4" s="44">
        <v>1612</v>
      </c>
      <c r="D4" s="45"/>
    </row>
    <row r="5" spans="1:15" x14ac:dyDescent="0.35">
      <c r="A5" s="11" t="str">
        <f t="shared" ref="A5:A68" si="0">IF(B5=$A$3,B5,IF(MOD(B5-$B$4,7)=0,B5,""))</f>
        <v/>
      </c>
      <c r="B5" s="11">
        <v>43899</v>
      </c>
      <c r="C5" s="44">
        <v>1533</v>
      </c>
      <c r="D5" s="45"/>
    </row>
    <row r="6" spans="1:15" x14ac:dyDescent="0.35">
      <c r="A6" s="11" t="str">
        <f t="shared" si="0"/>
        <v/>
      </c>
      <c r="B6" s="11">
        <v>43900</v>
      </c>
      <c r="C6" s="44">
        <v>1553</v>
      </c>
      <c r="D6" s="45"/>
    </row>
    <row r="7" spans="1:15" x14ac:dyDescent="0.35">
      <c r="A7" s="11">
        <f t="shared" si="0"/>
        <v>43901</v>
      </c>
      <c r="B7" s="11">
        <v>43901</v>
      </c>
      <c r="C7" s="44">
        <v>1502</v>
      </c>
      <c r="D7" s="45"/>
    </row>
    <row r="8" spans="1:15" x14ac:dyDescent="0.35">
      <c r="A8" s="11" t="str">
        <f t="shared" si="0"/>
        <v/>
      </c>
      <c r="B8" s="11">
        <v>43902</v>
      </c>
      <c r="C8" s="44">
        <v>1549</v>
      </c>
      <c r="D8" s="45"/>
    </row>
    <row r="9" spans="1:15" x14ac:dyDescent="0.35">
      <c r="A9" s="11" t="str">
        <f t="shared" si="0"/>
        <v/>
      </c>
      <c r="B9" s="11">
        <v>43903</v>
      </c>
      <c r="C9" s="44">
        <v>1528</v>
      </c>
      <c r="D9" s="45"/>
      <c r="F9" s="30"/>
    </row>
    <row r="10" spans="1:15" x14ac:dyDescent="0.35">
      <c r="A10" s="11" t="str">
        <f t="shared" si="0"/>
        <v/>
      </c>
      <c r="B10" s="11">
        <v>43906</v>
      </c>
      <c r="C10" s="44">
        <v>1492</v>
      </c>
      <c r="D10" s="45"/>
      <c r="E10" s="7"/>
    </row>
    <row r="11" spans="1:15" x14ac:dyDescent="0.35">
      <c r="A11" s="11" t="str">
        <f t="shared" si="0"/>
        <v/>
      </c>
      <c r="B11" s="11">
        <v>43907</v>
      </c>
      <c r="C11" s="44">
        <v>1487</v>
      </c>
      <c r="D11" s="45"/>
      <c r="E11" s="7"/>
    </row>
    <row r="12" spans="1:15" x14ac:dyDescent="0.35">
      <c r="A12" s="11">
        <f t="shared" si="0"/>
        <v>43908</v>
      </c>
      <c r="B12" s="11">
        <v>43908</v>
      </c>
      <c r="C12" s="44">
        <v>1483</v>
      </c>
      <c r="D12" s="45"/>
      <c r="E12" s="7"/>
      <c r="F12" s="7"/>
      <c r="G12" s="7"/>
      <c r="H12" s="7"/>
      <c r="I12" s="7"/>
      <c r="J12" s="8"/>
      <c r="K12" s="8"/>
      <c r="L12" s="8"/>
      <c r="M12" s="8"/>
      <c r="N12" s="8"/>
      <c r="O12" s="8"/>
    </row>
    <row r="13" spans="1:15" x14ac:dyDescent="0.35">
      <c r="A13" s="11" t="str">
        <f t="shared" si="0"/>
        <v/>
      </c>
      <c r="B13" s="11">
        <v>43909</v>
      </c>
      <c r="C13" s="44">
        <v>1411</v>
      </c>
      <c r="D13" s="45"/>
      <c r="E13" s="7"/>
      <c r="F13" s="7"/>
      <c r="G13" s="7"/>
      <c r="H13" s="7"/>
      <c r="I13" s="7"/>
      <c r="J13" s="8"/>
      <c r="K13" s="8"/>
      <c r="L13" s="8"/>
      <c r="M13" s="8"/>
      <c r="N13" s="8"/>
      <c r="O13" s="8"/>
    </row>
    <row r="14" spans="1:15" x14ac:dyDescent="0.35">
      <c r="A14" s="11" t="str">
        <f t="shared" si="0"/>
        <v/>
      </c>
      <c r="B14" s="11">
        <v>43910</v>
      </c>
      <c r="C14" s="44">
        <v>1358</v>
      </c>
      <c r="D14" s="45"/>
      <c r="E14" s="7"/>
      <c r="F14" s="7"/>
      <c r="G14" s="7"/>
      <c r="H14" s="7"/>
      <c r="I14" s="7"/>
      <c r="J14" s="8"/>
      <c r="K14" s="8"/>
      <c r="L14" s="8"/>
      <c r="M14" s="8"/>
      <c r="N14" s="8"/>
      <c r="O14" s="8"/>
    </row>
    <row r="15" spans="1:15" x14ac:dyDescent="0.35">
      <c r="A15" s="11" t="str">
        <f t="shared" si="0"/>
        <v/>
      </c>
      <c r="B15" s="11">
        <v>43913</v>
      </c>
      <c r="C15" s="44">
        <v>1209</v>
      </c>
      <c r="D15" s="45"/>
      <c r="E15" s="7"/>
      <c r="F15" s="7"/>
      <c r="G15" s="7"/>
      <c r="H15" s="7"/>
      <c r="I15" s="7"/>
      <c r="J15" s="8"/>
      <c r="K15" s="8"/>
      <c r="L15" s="8"/>
      <c r="M15" s="8"/>
      <c r="N15" s="8"/>
      <c r="O15" s="8"/>
    </row>
    <row r="16" spans="1:15" x14ac:dyDescent="0.35">
      <c r="A16" s="11" t="str">
        <f t="shared" si="0"/>
        <v/>
      </c>
      <c r="B16" s="11">
        <v>43914</v>
      </c>
      <c r="C16" s="44">
        <v>1200</v>
      </c>
      <c r="D16" s="45"/>
      <c r="E16" s="7"/>
      <c r="F16" s="7"/>
      <c r="G16" s="7"/>
      <c r="H16" s="7"/>
      <c r="I16" s="7"/>
      <c r="J16" s="8"/>
      <c r="K16" s="8"/>
      <c r="L16" s="8"/>
      <c r="M16" s="8"/>
      <c r="N16" s="8"/>
      <c r="O16" s="8"/>
    </row>
    <row r="17" spans="1:15" x14ac:dyDescent="0.35">
      <c r="A17" s="11">
        <f t="shared" si="0"/>
        <v>43915</v>
      </c>
      <c r="B17" s="11">
        <v>43915</v>
      </c>
      <c r="C17" s="44">
        <v>1120</v>
      </c>
      <c r="D17" s="45"/>
      <c r="E17" s="7"/>
      <c r="F17" s="7"/>
      <c r="G17" s="7"/>
      <c r="H17" s="7"/>
      <c r="I17" s="7"/>
      <c r="J17" s="8"/>
      <c r="K17" s="8"/>
      <c r="L17" s="8"/>
      <c r="M17" s="8"/>
      <c r="N17" s="8"/>
      <c r="O17" s="8"/>
    </row>
    <row r="18" spans="1:15" x14ac:dyDescent="0.35">
      <c r="A18" s="11" t="str">
        <f t="shared" si="0"/>
        <v/>
      </c>
      <c r="B18" s="11">
        <v>43916</v>
      </c>
      <c r="C18" s="44">
        <v>1090</v>
      </c>
      <c r="D18" s="45"/>
      <c r="E18" s="7"/>
      <c r="F18" s="7"/>
      <c r="G18" s="7"/>
      <c r="H18" s="7"/>
      <c r="I18" s="7"/>
      <c r="J18" s="8"/>
      <c r="K18" s="8"/>
      <c r="L18" s="8"/>
      <c r="M18" s="8"/>
      <c r="N18" s="8"/>
      <c r="O18" s="8"/>
    </row>
    <row r="19" spans="1:15" x14ac:dyDescent="0.35">
      <c r="A19" s="11" t="str">
        <f t="shared" si="0"/>
        <v/>
      </c>
      <c r="B19" s="11">
        <v>43917</v>
      </c>
      <c r="C19" s="44">
        <v>1075</v>
      </c>
      <c r="D19" s="45"/>
      <c r="E19" s="7"/>
      <c r="F19" s="7"/>
      <c r="G19" s="7"/>
      <c r="H19" s="7"/>
      <c r="I19" s="7"/>
      <c r="J19" s="8"/>
      <c r="K19" s="8"/>
      <c r="L19" s="8"/>
      <c r="M19" s="8"/>
      <c r="N19" s="8"/>
      <c r="O19" s="8"/>
    </row>
    <row r="20" spans="1:15" x14ac:dyDescent="0.35">
      <c r="A20" s="11" t="str">
        <f t="shared" si="0"/>
        <v/>
      </c>
      <c r="B20" s="11">
        <v>43920</v>
      </c>
      <c r="C20" s="44">
        <v>1041</v>
      </c>
      <c r="D20" s="45"/>
      <c r="E20" s="7"/>
      <c r="F20" s="7"/>
      <c r="G20" s="7"/>
      <c r="H20" s="7"/>
      <c r="I20" s="7"/>
      <c r="J20" s="8"/>
      <c r="K20" s="8"/>
      <c r="L20" s="8"/>
      <c r="M20" s="8"/>
      <c r="N20" s="8"/>
      <c r="O20" s="8"/>
    </row>
    <row r="21" spans="1:15" x14ac:dyDescent="0.35">
      <c r="A21" s="11" t="str">
        <f t="shared" si="0"/>
        <v/>
      </c>
      <c r="B21" s="11">
        <v>43921</v>
      </c>
      <c r="C21" s="44">
        <v>987</v>
      </c>
      <c r="D21" s="45"/>
      <c r="E21" s="7"/>
      <c r="F21" s="7"/>
      <c r="G21" s="7"/>
      <c r="H21" s="7"/>
      <c r="I21" s="7"/>
      <c r="J21" s="8"/>
      <c r="K21" s="8"/>
      <c r="L21" s="8"/>
      <c r="M21" s="8"/>
      <c r="N21" s="8"/>
      <c r="O21" s="8"/>
    </row>
    <row r="22" spans="1:15" x14ac:dyDescent="0.35">
      <c r="A22" s="11">
        <f t="shared" si="0"/>
        <v>43922</v>
      </c>
      <c r="B22" s="11">
        <v>43922</v>
      </c>
      <c r="C22" s="44">
        <v>921</v>
      </c>
      <c r="D22" s="45"/>
      <c r="E22" s="7"/>
      <c r="F22" s="7"/>
      <c r="G22" s="7"/>
      <c r="H22" s="7"/>
      <c r="I22" s="7"/>
      <c r="J22" s="8"/>
      <c r="K22" s="8"/>
      <c r="L22" s="8"/>
      <c r="M22" s="8"/>
      <c r="N22" s="8"/>
      <c r="O22" s="8"/>
    </row>
    <row r="23" spans="1:15" x14ac:dyDescent="0.35">
      <c r="A23" s="11" t="str">
        <f t="shared" si="0"/>
        <v/>
      </c>
      <c r="B23" s="11">
        <v>43923</v>
      </c>
      <c r="C23" s="44">
        <v>890</v>
      </c>
      <c r="D23" s="45"/>
      <c r="E23" s="7"/>
      <c r="F23" s="7"/>
      <c r="G23" s="7"/>
      <c r="H23" s="7"/>
      <c r="I23" s="7"/>
      <c r="J23" s="8"/>
      <c r="K23" s="8"/>
      <c r="L23" s="8"/>
      <c r="M23" s="8"/>
      <c r="N23" s="8"/>
      <c r="O23" s="8"/>
    </row>
    <row r="24" spans="1:15" x14ac:dyDescent="0.35">
      <c r="A24" s="11" t="str">
        <f t="shared" si="0"/>
        <v/>
      </c>
      <c r="B24" s="11">
        <v>43924</v>
      </c>
      <c r="C24" s="44">
        <v>805</v>
      </c>
      <c r="D24" s="45"/>
      <c r="F24" s="7"/>
      <c r="G24" s="7"/>
      <c r="H24" s="7"/>
      <c r="I24" s="7"/>
      <c r="J24" s="8"/>
      <c r="K24" s="8"/>
      <c r="L24" s="8"/>
      <c r="M24" s="8"/>
      <c r="N24" s="8"/>
      <c r="O24" s="8"/>
    </row>
    <row r="25" spans="1:15" x14ac:dyDescent="0.35">
      <c r="A25" s="11" t="str">
        <f t="shared" si="0"/>
        <v/>
      </c>
      <c r="B25" s="11">
        <v>43927</v>
      </c>
      <c r="C25" s="44">
        <v>740</v>
      </c>
      <c r="D25" s="45"/>
      <c r="F25" s="7"/>
      <c r="G25" s="7"/>
      <c r="H25" s="7"/>
      <c r="I25" s="7"/>
      <c r="J25" s="8"/>
      <c r="K25" s="8"/>
      <c r="L25" s="8"/>
      <c r="M25" s="8"/>
      <c r="N25" s="8"/>
      <c r="O25" s="8"/>
    </row>
    <row r="26" spans="1:15" x14ac:dyDescent="0.35">
      <c r="A26" s="11" t="str">
        <f t="shared" si="0"/>
        <v/>
      </c>
      <c r="B26" s="11">
        <v>43928</v>
      </c>
      <c r="C26" s="44">
        <v>725</v>
      </c>
      <c r="D26" s="45"/>
      <c r="F26" s="7"/>
      <c r="G26" s="7"/>
      <c r="H26" s="7"/>
      <c r="I26" s="7"/>
      <c r="J26" s="8"/>
      <c r="K26" s="8"/>
      <c r="L26" s="8"/>
      <c r="M26" s="8"/>
      <c r="N26" s="8"/>
      <c r="O26" s="8"/>
    </row>
    <row r="27" spans="1:15" x14ac:dyDescent="0.35">
      <c r="A27" s="11">
        <f t="shared" si="0"/>
        <v>43929</v>
      </c>
      <c r="B27" s="11">
        <v>43929</v>
      </c>
      <c r="C27" s="44">
        <v>692</v>
      </c>
      <c r="D27" s="45"/>
      <c r="F27" s="7"/>
      <c r="G27" s="7"/>
      <c r="H27" s="7"/>
      <c r="I27" s="7"/>
      <c r="J27" s="8"/>
      <c r="K27" s="8"/>
      <c r="L27" s="8"/>
      <c r="M27" s="8"/>
      <c r="N27" s="8"/>
      <c r="O27" s="8"/>
    </row>
    <row r="28" spans="1:15" x14ac:dyDescent="0.35">
      <c r="A28" s="11" t="str">
        <f t="shared" si="0"/>
        <v/>
      </c>
      <c r="B28" s="11">
        <v>43930</v>
      </c>
      <c r="C28" s="44">
        <v>687</v>
      </c>
      <c r="D28" s="45"/>
      <c r="F28" s="7"/>
      <c r="G28" s="7"/>
      <c r="H28" s="7"/>
      <c r="I28" s="7"/>
      <c r="J28" s="8"/>
      <c r="K28" s="8"/>
      <c r="L28" s="8"/>
      <c r="M28" s="8"/>
      <c r="N28" s="8"/>
      <c r="O28" s="8"/>
    </row>
    <row r="29" spans="1:15" x14ac:dyDescent="0.35">
      <c r="A29" s="11" t="str">
        <f t="shared" si="0"/>
        <v/>
      </c>
      <c r="B29" s="11">
        <v>43931</v>
      </c>
      <c r="C29" s="44">
        <v>652</v>
      </c>
      <c r="D29" s="45"/>
      <c r="F29" s="7"/>
      <c r="G29" s="7"/>
      <c r="H29" s="7"/>
      <c r="I29" s="7"/>
      <c r="J29" s="8"/>
      <c r="K29" s="8"/>
      <c r="L29" s="8"/>
      <c r="M29" s="8"/>
      <c r="N29" s="8"/>
      <c r="O29" s="8"/>
    </row>
    <row r="30" spans="1:15" x14ac:dyDescent="0.35">
      <c r="A30" s="13" t="str">
        <f t="shared" si="0"/>
        <v/>
      </c>
      <c r="B30" s="13">
        <v>43934</v>
      </c>
      <c r="C30" s="44">
        <v>611</v>
      </c>
      <c r="D30" s="45"/>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1">
        <v>43997</v>
      </c>
      <c r="C75" s="44">
        <v>739</v>
      </c>
      <c r="D75" s="31"/>
    </row>
    <row r="76" spans="1:4" x14ac:dyDescent="0.35">
      <c r="A76" s="13" t="str">
        <f t="shared" si="1"/>
        <v/>
      </c>
      <c r="B76" s="61">
        <v>43998</v>
      </c>
      <c r="C76" s="44">
        <v>745</v>
      </c>
      <c r="D76" s="31"/>
    </row>
    <row r="77" spans="1:4" x14ac:dyDescent="0.35">
      <c r="A77" s="13">
        <f t="shared" si="1"/>
        <v>43999</v>
      </c>
      <c r="B77" s="61">
        <v>43999</v>
      </c>
      <c r="C77" s="44">
        <v>754</v>
      </c>
    </row>
    <row r="78" spans="1:4" x14ac:dyDescent="0.35">
      <c r="A78" s="13" t="str">
        <f t="shared" si="1"/>
        <v/>
      </c>
      <c r="B78" s="61">
        <v>44000</v>
      </c>
      <c r="C78" s="44">
        <v>770</v>
      </c>
    </row>
    <row r="79" spans="1:4" x14ac:dyDescent="0.35">
      <c r="A79" s="13" t="str">
        <f t="shared" si="1"/>
        <v/>
      </c>
      <c r="B79" s="61">
        <v>44001</v>
      </c>
      <c r="C79" s="44">
        <v>777</v>
      </c>
    </row>
    <row r="80" spans="1:4" x14ac:dyDescent="0.35">
      <c r="A80" s="13" t="str">
        <f t="shared" si="1"/>
        <v/>
      </c>
      <c r="B80" s="61">
        <v>44004</v>
      </c>
      <c r="C80" s="44">
        <v>784</v>
      </c>
    </row>
    <row r="81" spans="1:3" x14ac:dyDescent="0.35">
      <c r="A81" s="13" t="str">
        <f t="shared" si="1"/>
        <v/>
      </c>
      <c r="B81" s="61">
        <v>44005</v>
      </c>
      <c r="C81" s="44">
        <v>765</v>
      </c>
    </row>
    <row r="82" spans="1:3" x14ac:dyDescent="0.35">
      <c r="A82" s="13">
        <f t="shared" si="1"/>
        <v>44006</v>
      </c>
      <c r="B82" s="61">
        <v>44006</v>
      </c>
      <c r="C82" s="44">
        <v>772</v>
      </c>
    </row>
    <row r="83" spans="1:3" x14ac:dyDescent="0.35">
      <c r="A83" s="13" t="str">
        <f t="shared" si="1"/>
        <v/>
      </c>
      <c r="B83" s="61">
        <v>44007</v>
      </c>
      <c r="C83" s="44">
        <v>776</v>
      </c>
    </row>
    <row r="84" spans="1:3" x14ac:dyDescent="0.35">
      <c r="A84" s="13" t="str">
        <f t="shared" si="1"/>
        <v/>
      </c>
      <c r="B84" s="61">
        <v>44008</v>
      </c>
      <c r="C84" s="44">
        <v>792</v>
      </c>
    </row>
    <row r="85" spans="1:3" x14ac:dyDescent="0.35">
      <c r="A85" s="13" t="str">
        <f t="shared" si="1"/>
        <v/>
      </c>
      <c r="B85" s="61">
        <v>44011</v>
      </c>
      <c r="C85" s="44">
        <v>793</v>
      </c>
    </row>
    <row r="86" spans="1:3" x14ac:dyDescent="0.35">
      <c r="A86" s="13" t="str">
        <f t="shared" si="1"/>
        <v/>
      </c>
      <c r="B86" s="61">
        <v>44012</v>
      </c>
      <c r="C86" s="44">
        <v>773</v>
      </c>
    </row>
    <row r="87" spans="1:3" x14ac:dyDescent="0.35">
      <c r="A87" s="13">
        <f t="shared" si="1"/>
        <v>44013</v>
      </c>
      <c r="B87" s="61">
        <v>44013</v>
      </c>
      <c r="C87" s="44">
        <v>795</v>
      </c>
    </row>
    <row r="88" spans="1:3" x14ac:dyDescent="0.35">
      <c r="A88" s="13" t="str">
        <f t="shared" si="1"/>
        <v/>
      </c>
      <c r="B88" s="61">
        <v>44014</v>
      </c>
      <c r="C88" s="44">
        <v>825</v>
      </c>
    </row>
    <row r="89" spans="1:3" x14ac:dyDescent="0.35">
      <c r="A89" s="13" t="str">
        <f t="shared" si="1"/>
        <v/>
      </c>
      <c r="B89" s="61">
        <v>44015</v>
      </c>
      <c r="C89" s="44">
        <v>833</v>
      </c>
    </row>
    <row r="90" spans="1:3" x14ac:dyDescent="0.35">
      <c r="A90" s="13" t="str">
        <f t="shared" si="1"/>
        <v/>
      </c>
      <c r="B90" s="61">
        <v>44018</v>
      </c>
      <c r="C90" s="44">
        <v>831</v>
      </c>
    </row>
    <row r="91" spans="1:3" x14ac:dyDescent="0.35">
      <c r="A91" s="13" t="str">
        <f t="shared" si="1"/>
        <v/>
      </c>
      <c r="B91" s="61">
        <v>44019</v>
      </c>
      <c r="C91" s="44">
        <v>834</v>
      </c>
    </row>
    <row r="92" spans="1:3" x14ac:dyDescent="0.35">
      <c r="A92" s="13">
        <f t="shared" si="1"/>
        <v>44020</v>
      </c>
      <c r="B92" s="61">
        <v>44020</v>
      </c>
      <c r="C92" s="44">
        <v>841</v>
      </c>
    </row>
    <row r="93" spans="1:3" x14ac:dyDescent="0.35">
      <c r="A93" s="13" t="str">
        <f t="shared" si="1"/>
        <v/>
      </c>
      <c r="B93" s="61">
        <v>44021</v>
      </c>
      <c r="C93" s="44">
        <v>855</v>
      </c>
    </row>
    <row r="94" spans="1:3" x14ac:dyDescent="0.35">
      <c r="A94" s="13" t="str">
        <f t="shared" si="1"/>
        <v/>
      </c>
      <c r="B94" s="61">
        <v>44022</v>
      </c>
      <c r="C94" s="44">
        <v>855</v>
      </c>
    </row>
    <row r="95" spans="1:3" x14ac:dyDescent="0.35">
      <c r="A95" s="13" t="str">
        <f t="shared" si="1"/>
        <v/>
      </c>
      <c r="B95" s="61">
        <v>44025</v>
      </c>
      <c r="C95" s="44">
        <v>833</v>
      </c>
    </row>
    <row r="96" spans="1:3" x14ac:dyDescent="0.35">
      <c r="A96" s="13" t="str">
        <f t="shared" si="1"/>
        <v/>
      </c>
      <c r="B96" s="61">
        <v>44026</v>
      </c>
      <c r="C96" s="44">
        <v>853</v>
      </c>
    </row>
    <row r="97" spans="1:3" x14ac:dyDescent="0.35">
      <c r="A97" s="13">
        <f t="shared" si="1"/>
        <v>44027</v>
      </c>
      <c r="B97" s="61">
        <v>44027</v>
      </c>
      <c r="C97" s="44">
        <v>856</v>
      </c>
    </row>
    <row r="98" spans="1:3" x14ac:dyDescent="0.35">
      <c r="A98" s="13" t="str">
        <f t="shared" si="1"/>
        <v/>
      </c>
      <c r="B98" s="61">
        <v>44028</v>
      </c>
      <c r="C98" s="44">
        <v>860</v>
      </c>
    </row>
    <row r="99" spans="1:3" x14ac:dyDescent="0.35">
      <c r="A99" s="13" t="str">
        <f t="shared" si="1"/>
        <v/>
      </c>
      <c r="B99" s="61">
        <v>44029</v>
      </c>
      <c r="C99" s="44">
        <v>871</v>
      </c>
    </row>
    <row r="100" spans="1:3" x14ac:dyDescent="0.35">
      <c r="A100" s="13" t="str">
        <f t="shared" si="1"/>
        <v/>
      </c>
      <c r="B100" s="61">
        <v>44032</v>
      </c>
      <c r="C100" s="44">
        <v>867</v>
      </c>
    </row>
    <row r="101" spans="1:3" x14ac:dyDescent="0.35">
      <c r="A101" s="13" t="str">
        <f t="shared" si="1"/>
        <v/>
      </c>
      <c r="B101" s="61">
        <v>44033</v>
      </c>
      <c r="C101" s="44">
        <v>872</v>
      </c>
    </row>
    <row r="102" spans="1:3" x14ac:dyDescent="0.35">
      <c r="A102" s="13">
        <f t="shared" si="1"/>
        <v>44034</v>
      </c>
      <c r="B102" s="61">
        <v>44034</v>
      </c>
      <c r="C102" s="44">
        <v>892</v>
      </c>
    </row>
    <row r="103" spans="1:3" x14ac:dyDescent="0.35">
      <c r="A103" s="13" t="str">
        <f t="shared" si="1"/>
        <v/>
      </c>
      <c r="B103" s="61">
        <v>44035</v>
      </c>
      <c r="C103" s="44">
        <v>902</v>
      </c>
    </row>
    <row r="104" spans="1:3" x14ac:dyDescent="0.35">
      <c r="A104" s="13" t="str">
        <f t="shared" si="1"/>
        <v/>
      </c>
      <c r="B104" s="61">
        <v>44036</v>
      </c>
      <c r="C104" s="44">
        <v>905</v>
      </c>
    </row>
    <row r="105" spans="1:3" x14ac:dyDescent="0.35">
      <c r="A105" s="13" t="str">
        <f t="shared" si="1"/>
        <v/>
      </c>
      <c r="B105" s="61">
        <v>44039</v>
      </c>
      <c r="C105" s="44">
        <v>921</v>
      </c>
    </row>
    <row r="106" spans="1:3" x14ac:dyDescent="0.35">
      <c r="A106" s="13" t="str">
        <f t="shared" si="1"/>
        <v/>
      </c>
      <c r="B106" s="61">
        <v>44040</v>
      </c>
      <c r="C106" s="44">
        <v>891</v>
      </c>
    </row>
    <row r="107" spans="1:3" x14ac:dyDescent="0.35">
      <c r="A107" s="13">
        <f t="shared" si="1"/>
        <v>44041</v>
      </c>
      <c r="B107" s="61">
        <v>44041</v>
      </c>
      <c r="C107" s="44">
        <v>920</v>
      </c>
    </row>
    <row r="108" spans="1:3" x14ac:dyDescent="0.35">
      <c r="A108" s="13" t="str">
        <f t="shared" si="1"/>
        <v/>
      </c>
      <c r="B108" s="61">
        <v>44042</v>
      </c>
      <c r="C108" s="44"/>
    </row>
    <row r="109" spans="1:3" x14ac:dyDescent="0.35">
      <c r="A109" s="13" t="str">
        <f t="shared" si="1"/>
        <v/>
      </c>
      <c r="B109" s="61">
        <v>44043</v>
      </c>
      <c r="C109" s="44"/>
    </row>
    <row r="110" spans="1:3" x14ac:dyDescent="0.35">
      <c r="A110" s="13" t="str">
        <f t="shared" si="1"/>
        <v/>
      </c>
      <c r="B110" s="61">
        <v>44044</v>
      </c>
      <c r="C110" s="44"/>
    </row>
    <row r="111" spans="1:3" x14ac:dyDescent="0.35">
      <c r="A111" s="13" t="str">
        <f t="shared" si="1"/>
        <v/>
      </c>
      <c r="B111" s="61">
        <v>44045</v>
      </c>
      <c r="C111" s="44"/>
    </row>
    <row r="112" spans="1:3" x14ac:dyDescent="0.35">
      <c r="A112" s="13" t="str">
        <f t="shared" si="1"/>
        <v/>
      </c>
      <c r="B112" s="61">
        <v>44046</v>
      </c>
      <c r="C112" s="44"/>
    </row>
    <row r="113" spans="1:3" x14ac:dyDescent="0.35">
      <c r="A113" s="13" t="str">
        <f t="shared" si="1"/>
        <v/>
      </c>
      <c r="B113" s="61">
        <v>44047</v>
      </c>
      <c r="C113" s="44"/>
    </row>
    <row r="114" spans="1:3" x14ac:dyDescent="0.35">
      <c r="A114" s="13">
        <f t="shared" si="1"/>
        <v>44048</v>
      </c>
      <c r="B114" s="61">
        <v>44048</v>
      </c>
      <c r="C114" s="44">
        <v>921</v>
      </c>
    </row>
    <row r="115" spans="1:3" x14ac:dyDescent="0.35">
      <c r="A115" s="13" t="str">
        <f t="shared" si="1"/>
        <v/>
      </c>
      <c r="B115" s="61">
        <v>44049</v>
      </c>
      <c r="C115" s="44"/>
    </row>
    <row r="116" spans="1:3" x14ac:dyDescent="0.35">
      <c r="A116" s="13" t="str">
        <f t="shared" si="1"/>
        <v/>
      </c>
      <c r="B116" s="61">
        <v>44050</v>
      </c>
      <c r="C116" s="44"/>
    </row>
    <row r="117" spans="1:3" x14ac:dyDescent="0.35">
      <c r="A117" s="13" t="str">
        <f t="shared" si="1"/>
        <v/>
      </c>
      <c r="B117" s="61">
        <v>44051</v>
      </c>
      <c r="C117" s="44"/>
    </row>
    <row r="118" spans="1:3" x14ac:dyDescent="0.35">
      <c r="A118" s="13" t="str">
        <f t="shared" si="1"/>
        <v/>
      </c>
      <c r="B118" s="61">
        <v>44052</v>
      </c>
      <c r="C118" s="44"/>
    </row>
    <row r="119" spans="1:3" x14ac:dyDescent="0.35">
      <c r="A119" s="13" t="str">
        <f t="shared" si="1"/>
        <v/>
      </c>
      <c r="B119" s="61">
        <v>44053</v>
      </c>
      <c r="C119" s="44"/>
    </row>
    <row r="120" spans="1:3" x14ac:dyDescent="0.35">
      <c r="A120" s="13" t="str">
        <f t="shared" si="1"/>
        <v/>
      </c>
      <c r="B120" s="61">
        <v>44054</v>
      </c>
      <c r="C120" s="44"/>
    </row>
    <row r="121" spans="1:3" x14ac:dyDescent="0.35">
      <c r="A121" s="13">
        <f t="shared" si="1"/>
        <v>44055</v>
      </c>
      <c r="B121" s="61">
        <v>44055</v>
      </c>
      <c r="C121" s="44">
        <v>937</v>
      </c>
    </row>
    <row r="122" spans="1:3" x14ac:dyDescent="0.35">
      <c r="A122" s="13" t="str">
        <f t="shared" si="1"/>
        <v/>
      </c>
      <c r="B122" s="61">
        <v>44056</v>
      </c>
      <c r="C122" s="44"/>
    </row>
    <row r="123" spans="1:3" x14ac:dyDescent="0.35">
      <c r="A123" s="13" t="str">
        <f t="shared" si="1"/>
        <v/>
      </c>
      <c r="B123" s="61">
        <v>44057</v>
      </c>
      <c r="C123" s="44"/>
    </row>
    <row r="124" spans="1:3" x14ac:dyDescent="0.35">
      <c r="A124" s="13" t="str">
        <f t="shared" si="1"/>
        <v/>
      </c>
      <c r="B124" s="61">
        <v>44058</v>
      </c>
      <c r="C124" s="44"/>
    </row>
    <row r="125" spans="1:3" x14ac:dyDescent="0.35">
      <c r="A125" s="13" t="str">
        <f t="shared" si="1"/>
        <v/>
      </c>
      <c r="B125" s="61">
        <v>44059</v>
      </c>
      <c r="C125" s="44"/>
    </row>
    <row r="126" spans="1:3" x14ac:dyDescent="0.35">
      <c r="A126" s="13" t="str">
        <f t="shared" si="1"/>
        <v/>
      </c>
      <c r="B126" s="61">
        <v>44060</v>
      </c>
      <c r="C126" s="44"/>
    </row>
    <row r="127" spans="1:3" x14ac:dyDescent="0.35">
      <c r="A127" s="13" t="str">
        <f t="shared" si="1"/>
        <v/>
      </c>
      <c r="B127" s="61">
        <v>44061</v>
      </c>
      <c r="C127" s="44"/>
    </row>
    <row r="128" spans="1:3" x14ac:dyDescent="0.35">
      <c r="A128" s="13">
        <f t="shared" si="1"/>
        <v>44062</v>
      </c>
      <c r="B128" s="61">
        <v>44062</v>
      </c>
      <c r="C128" s="44">
        <v>1031</v>
      </c>
    </row>
    <row r="129" spans="1:3" x14ac:dyDescent="0.35">
      <c r="A129" s="13" t="str">
        <f t="shared" si="1"/>
        <v/>
      </c>
      <c r="B129" s="61">
        <v>44063</v>
      </c>
      <c r="C129" s="44"/>
    </row>
    <row r="130" spans="1:3" x14ac:dyDescent="0.35">
      <c r="A130" s="13" t="str">
        <f t="shared" si="1"/>
        <v/>
      </c>
      <c r="B130" s="61">
        <v>44064</v>
      </c>
      <c r="C130" s="44"/>
    </row>
    <row r="131" spans="1:3" x14ac:dyDescent="0.35">
      <c r="A131" s="13" t="str">
        <f t="shared" ref="A131:A194" si="2">IF(B131=$A$3,B131,IF(MOD(B131-$B$4,7)=0,B131,""))</f>
        <v/>
      </c>
      <c r="B131" s="61">
        <v>44065</v>
      </c>
      <c r="C131" s="44"/>
    </row>
    <row r="132" spans="1:3" x14ac:dyDescent="0.35">
      <c r="A132" s="13" t="str">
        <f t="shared" si="2"/>
        <v/>
      </c>
      <c r="B132" s="61">
        <v>44066</v>
      </c>
      <c r="C132" s="44"/>
    </row>
    <row r="133" spans="1:3" x14ac:dyDescent="0.35">
      <c r="A133" s="13" t="str">
        <f t="shared" si="2"/>
        <v/>
      </c>
      <c r="B133" s="61">
        <v>44067</v>
      </c>
      <c r="C133" s="44"/>
    </row>
    <row r="134" spans="1:3" x14ac:dyDescent="0.35">
      <c r="A134" s="13" t="str">
        <f t="shared" si="2"/>
        <v/>
      </c>
      <c r="B134" s="61">
        <v>44068</v>
      </c>
      <c r="C134" s="44"/>
    </row>
    <row r="135" spans="1:3" x14ac:dyDescent="0.35">
      <c r="A135" s="13">
        <f t="shared" si="2"/>
        <v>44069</v>
      </c>
      <c r="B135" s="61">
        <v>44069</v>
      </c>
      <c r="C135" s="44">
        <v>1011</v>
      </c>
    </row>
    <row r="136" spans="1:3" x14ac:dyDescent="0.35">
      <c r="A136" s="13" t="str">
        <f t="shared" si="2"/>
        <v/>
      </c>
      <c r="B136" s="61">
        <v>44070</v>
      </c>
      <c r="C136" s="44"/>
    </row>
    <row r="137" spans="1:3" x14ac:dyDescent="0.35">
      <c r="A137" s="13" t="str">
        <f t="shared" si="2"/>
        <v/>
      </c>
      <c r="B137" s="61">
        <v>44071</v>
      </c>
      <c r="C137" s="44"/>
    </row>
    <row r="138" spans="1:3" x14ac:dyDescent="0.35">
      <c r="A138" s="13" t="str">
        <f t="shared" si="2"/>
        <v/>
      </c>
      <c r="B138" s="61">
        <v>44072</v>
      </c>
      <c r="C138" s="44"/>
    </row>
    <row r="139" spans="1:3" x14ac:dyDescent="0.35">
      <c r="A139" s="13" t="str">
        <f t="shared" si="2"/>
        <v/>
      </c>
      <c r="B139" s="61">
        <v>44073</v>
      </c>
      <c r="C139" s="44"/>
    </row>
    <row r="140" spans="1:3" x14ac:dyDescent="0.35">
      <c r="A140" s="13" t="str">
        <f t="shared" si="2"/>
        <v/>
      </c>
      <c r="B140" s="61">
        <v>44074</v>
      </c>
      <c r="C140" s="44"/>
    </row>
    <row r="141" spans="1:3" x14ac:dyDescent="0.35">
      <c r="A141" s="13" t="str">
        <f t="shared" si="2"/>
        <v/>
      </c>
      <c r="B141" s="61">
        <v>44075</v>
      </c>
      <c r="C141" s="44"/>
    </row>
    <row r="142" spans="1:3" x14ac:dyDescent="0.35">
      <c r="A142" s="13">
        <f t="shared" si="2"/>
        <v>44076</v>
      </c>
      <c r="B142" s="61">
        <v>44076</v>
      </c>
      <c r="C142" s="44">
        <v>1016</v>
      </c>
    </row>
    <row r="143" spans="1:3" x14ac:dyDescent="0.35">
      <c r="A143" s="13" t="str">
        <f t="shared" si="2"/>
        <v/>
      </c>
      <c r="B143" s="61">
        <v>44077</v>
      </c>
      <c r="C143" s="44"/>
    </row>
    <row r="144" spans="1:3" x14ac:dyDescent="0.35">
      <c r="A144" s="13" t="str">
        <f t="shared" si="2"/>
        <v/>
      </c>
      <c r="B144" s="61">
        <v>44078</v>
      </c>
      <c r="C144" s="44"/>
    </row>
    <row r="145" spans="1:3" x14ac:dyDescent="0.35">
      <c r="A145" s="13" t="str">
        <f t="shared" si="2"/>
        <v/>
      </c>
      <c r="B145" s="61">
        <v>44079</v>
      </c>
      <c r="C145" s="44"/>
    </row>
    <row r="146" spans="1:3" x14ac:dyDescent="0.35">
      <c r="A146" s="13" t="str">
        <f t="shared" si="2"/>
        <v/>
      </c>
      <c r="B146" s="61">
        <v>44080</v>
      </c>
      <c r="C146" s="44"/>
    </row>
    <row r="147" spans="1:3" x14ac:dyDescent="0.35">
      <c r="A147" s="13" t="str">
        <f t="shared" si="2"/>
        <v/>
      </c>
      <c r="B147" s="61">
        <v>44081</v>
      </c>
      <c r="C147" s="44"/>
    </row>
    <row r="148" spans="1:3" x14ac:dyDescent="0.35">
      <c r="A148" s="13" t="str">
        <f t="shared" si="2"/>
        <v/>
      </c>
      <c r="B148" s="61">
        <v>44082</v>
      </c>
      <c r="C148" s="44"/>
    </row>
    <row r="149" spans="1:3" x14ac:dyDescent="0.35">
      <c r="A149" s="13">
        <f t="shared" si="2"/>
        <v>44083</v>
      </c>
      <c r="B149" s="61">
        <v>44083</v>
      </c>
      <c r="C149" s="44">
        <v>1036</v>
      </c>
    </row>
    <row r="150" spans="1:3" x14ac:dyDescent="0.35">
      <c r="A150" s="13" t="str">
        <f t="shared" si="2"/>
        <v/>
      </c>
      <c r="B150" s="61">
        <v>44084</v>
      </c>
      <c r="C150" s="44"/>
    </row>
    <row r="151" spans="1:3" x14ac:dyDescent="0.35">
      <c r="A151" s="13" t="str">
        <f t="shared" si="2"/>
        <v/>
      </c>
      <c r="B151" s="61">
        <v>44085</v>
      </c>
      <c r="C151" s="44"/>
    </row>
    <row r="152" spans="1:3" x14ac:dyDescent="0.35">
      <c r="A152" s="13" t="str">
        <f t="shared" si="2"/>
        <v/>
      </c>
      <c r="B152" s="61">
        <v>44086</v>
      </c>
      <c r="C152" s="44"/>
    </row>
    <row r="153" spans="1:3" x14ac:dyDescent="0.35">
      <c r="A153" s="13" t="str">
        <f t="shared" si="2"/>
        <v/>
      </c>
      <c r="B153" s="61">
        <v>44087</v>
      </c>
      <c r="C153" s="44"/>
    </row>
    <row r="154" spans="1:3" x14ac:dyDescent="0.35">
      <c r="A154" s="13" t="str">
        <f t="shared" si="2"/>
        <v/>
      </c>
      <c r="B154" s="61">
        <v>44088</v>
      </c>
      <c r="C154" s="44"/>
    </row>
    <row r="155" spans="1:3" x14ac:dyDescent="0.35">
      <c r="A155" s="13" t="str">
        <f t="shared" si="2"/>
        <v/>
      </c>
      <c r="B155" s="61">
        <v>44089</v>
      </c>
      <c r="C155" s="44"/>
    </row>
    <row r="156" spans="1:3" x14ac:dyDescent="0.35">
      <c r="A156" s="13">
        <f t="shared" si="2"/>
        <v>44090</v>
      </c>
      <c r="B156" s="61">
        <v>44090</v>
      </c>
      <c r="C156" s="44">
        <v>1056</v>
      </c>
    </row>
    <row r="157" spans="1:3" x14ac:dyDescent="0.35">
      <c r="A157" s="13" t="str">
        <f t="shared" si="2"/>
        <v/>
      </c>
      <c r="B157" s="61">
        <v>44091</v>
      </c>
      <c r="C157" s="44"/>
    </row>
    <row r="158" spans="1:3" x14ac:dyDescent="0.35">
      <c r="A158" s="13" t="str">
        <f t="shared" si="2"/>
        <v/>
      </c>
      <c r="B158" s="61">
        <v>44092</v>
      </c>
      <c r="C158" s="44"/>
    </row>
    <row r="159" spans="1:3" x14ac:dyDescent="0.35">
      <c r="A159" s="13" t="str">
        <f t="shared" si="2"/>
        <v/>
      </c>
      <c r="B159" s="61">
        <v>44093</v>
      </c>
      <c r="C159" s="44"/>
    </row>
    <row r="160" spans="1:3" x14ac:dyDescent="0.35">
      <c r="A160" s="13" t="str">
        <f t="shared" si="2"/>
        <v/>
      </c>
      <c r="B160" s="61">
        <v>44094</v>
      </c>
      <c r="C160" s="44"/>
    </row>
    <row r="161" spans="1:3" x14ac:dyDescent="0.35">
      <c r="A161" s="13" t="str">
        <f t="shared" si="2"/>
        <v/>
      </c>
      <c r="B161" s="61">
        <v>44095</v>
      </c>
      <c r="C161" s="44"/>
    </row>
    <row r="162" spans="1:3" x14ac:dyDescent="0.35">
      <c r="A162" s="13" t="str">
        <f t="shared" si="2"/>
        <v/>
      </c>
      <c r="B162" s="61">
        <v>44096</v>
      </c>
      <c r="C162" s="44"/>
    </row>
    <row r="163" spans="1:3" x14ac:dyDescent="0.35">
      <c r="A163" s="13">
        <f t="shared" si="2"/>
        <v>44097</v>
      </c>
      <c r="B163" s="61">
        <v>44097</v>
      </c>
      <c r="C163" s="44">
        <v>1044</v>
      </c>
    </row>
    <row r="164" spans="1:3" x14ac:dyDescent="0.35">
      <c r="A164" s="13" t="str">
        <f t="shared" si="2"/>
        <v/>
      </c>
      <c r="B164" s="61">
        <v>44098</v>
      </c>
      <c r="C164" s="44"/>
    </row>
    <row r="165" spans="1:3" x14ac:dyDescent="0.35">
      <c r="A165" s="13" t="str">
        <f t="shared" si="2"/>
        <v/>
      </c>
      <c r="B165" s="61">
        <v>44099</v>
      </c>
      <c r="C165" s="44"/>
    </row>
    <row r="166" spans="1:3" x14ac:dyDescent="0.35">
      <c r="A166" s="13" t="str">
        <f t="shared" si="2"/>
        <v/>
      </c>
      <c r="B166" s="61">
        <v>44100</v>
      </c>
      <c r="C166" s="44"/>
    </row>
    <row r="167" spans="1:3" x14ac:dyDescent="0.35">
      <c r="A167" s="13" t="str">
        <f t="shared" si="2"/>
        <v/>
      </c>
      <c r="B167" s="61">
        <v>44101</v>
      </c>
      <c r="C167" s="44"/>
    </row>
    <row r="168" spans="1:3" x14ac:dyDescent="0.35">
      <c r="A168" s="13" t="str">
        <f t="shared" si="2"/>
        <v/>
      </c>
      <c r="B168" s="61">
        <v>44102</v>
      </c>
      <c r="C168" s="44"/>
    </row>
    <row r="169" spans="1:3" x14ac:dyDescent="0.35">
      <c r="A169" s="13" t="str">
        <f t="shared" si="2"/>
        <v/>
      </c>
      <c r="B169" s="61">
        <v>44103</v>
      </c>
      <c r="C169" s="44"/>
    </row>
    <row r="170" spans="1:3" x14ac:dyDescent="0.35">
      <c r="A170" s="13">
        <f t="shared" si="2"/>
        <v>44104</v>
      </c>
      <c r="B170" s="61">
        <v>44104</v>
      </c>
      <c r="C170" s="44">
        <v>1030</v>
      </c>
    </row>
    <row r="171" spans="1:3" x14ac:dyDescent="0.35">
      <c r="A171" s="13" t="str">
        <f t="shared" si="2"/>
        <v/>
      </c>
      <c r="B171" s="61">
        <v>44105</v>
      </c>
      <c r="C171" s="44"/>
    </row>
    <row r="172" spans="1:3" x14ac:dyDescent="0.35">
      <c r="A172" s="13" t="str">
        <f t="shared" si="2"/>
        <v/>
      </c>
      <c r="B172" s="61">
        <v>44106</v>
      </c>
      <c r="C172" s="44"/>
    </row>
    <row r="173" spans="1:3" x14ac:dyDescent="0.35">
      <c r="A173" s="13" t="str">
        <f t="shared" si="2"/>
        <v/>
      </c>
      <c r="B173" s="61">
        <v>44107</v>
      </c>
      <c r="C173" s="44"/>
    </row>
    <row r="174" spans="1:3" x14ac:dyDescent="0.35">
      <c r="A174" s="13" t="str">
        <f t="shared" si="2"/>
        <v/>
      </c>
      <c r="B174" s="61">
        <v>44108</v>
      </c>
      <c r="C174" s="44"/>
    </row>
    <row r="175" spans="1:3" x14ac:dyDescent="0.35">
      <c r="A175" s="13" t="str">
        <f t="shared" si="2"/>
        <v/>
      </c>
      <c r="B175" s="61">
        <v>44109</v>
      </c>
      <c r="C175" s="44"/>
    </row>
    <row r="176" spans="1:3" x14ac:dyDescent="0.35">
      <c r="A176" s="13" t="str">
        <f t="shared" si="2"/>
        <v/>
      </c>
      <c r="B176" s="61">
        <v>44110</v>
      </c>
      <c r="C176" s="44"/>
    </row>
    <row r="177" spans="1:3" x14ac:dyDescent="0.35">
      <c r="A177" s="13">
        <f t="shared" si="2"/>
        <v>44111</v>
      </c>
      <c r="B177" s="61">
        <v>44111</v>
      </c>
      <c r="C177" s="44">
        <v>1036</v>
      </c>
    </row>
    <row r="178" spans="1:3" x14ac:dyDescent="0.35">
      <c r="A178" s="13" t="str">
        <f t="shared" si="2"/>
        <v/>
      </c>
      <c r="B178" s="61">
        <v>44112</v>
      </c>
      <c r="C178" s="44"/>
    </row>
    <row r="179" spans="1:3" x14ac:dyDescent="0.35">
      <c r="A179" s="13" t="str">
        <f t="shared" si="2"/>
        <v/>
      </c>
      <c r="B179" s="61">
        <v>44113</v>
      </c>
      <c r="C179" s="44"/>
    </row>
    <row r="180" spans="1:3" x14ac:dyDescent="0.35">
      <c r="A180" s="13" t="str">
        <f t="shared" si="2"/>
        <v/>
      </c>
      <c r="B180" s="61">
        <v>44114</v>
      </c>
      <c r="C180" s="44"/>
    </row>
    <row r="181" spans="1:3" x14ac:dyDescent="0.35">
      <c r="A181" s="13" t="str">
        <f t="shared" si="2"/>
        <v/>
      </c>
      <c r="B181" s="61">
        <v>44115</v>
      </c>
      <c r="C181" s="44"/>
    </row>
    <row r="182" spans="1:3" x14ac:dyDescent="0.35">
      <c r="A182" s="13" t="str">
        <f t="shared" si="2"/>
        <v/>
      </c>
      <c r="B182" s="61">
        <v>44116</v>
      </c>
      <c r="C182" s="44"/>
    </row>
    <row r="183" spans="1:3" x14ac:dyDescent="0.35">
      <c r="A183" s="13" t="str">
        <f t="shared" si="2"/>
        <v/>
      </c>
      <c r="B183" s="61">
        <v>44117</v>
      </c>
      <c r="C183" s="44"/>
    </row>
    <row r="184" spans="1:3" x14ac:dyDescent="0.35">
      <c r="A184" s="13">
        <f t="shared" si="2"/>
        <v>44118</v>
      </c>
      <c r="B184" s="61">
        <v>44118</v>
      </c>
      <c r="C184" s="44">
        <v>1007</v>
      </c>
    </row>
    <row r="185" spans="1:3" x14ac:dyDescent="0.35">
      <c r="A185" s="13" t="str">
        <f t="shared" si="2"/>
        <v/>
      </c>
      <c r="B185" s="61">
        <v>44119</v>
      </c>
      <c r="C185" s="44"/>
    </row>
    <row r="186" spans="1:3" x14ac:dyDescent="0.35">
      <c r="A186" s="13" t="str">
        <f t="shared" si="2"/>
        <v/>
      </c>
      <c r="B186" s="61">
        <v>44120</v>
      </c>
      <c r="C186" s="44"/>
    </row>
    <row r="187" spans="1:3" x14ac:dyDescent="0.35">
      <c r="A187" s="13" t="str">
        <f t="shared" si="2"/>
        <v/>
      </c>
      <c r="B187" s="61">
        <v>44121</v>
      </c>
      <c r="C187" s="44"/>
    </row>
    <row r="188" spans="1:3" x14ac:dyDescent="0.35">
      <c r="A188" s="13" t="str">
        <f t="shared" si="2"/>
        <v/>
      </c>
      <c r="B188" s="61">
        <v>44122</v>
      </c>
      <c r="C188" s="44"/>
    </row>
    <row r="189" spans="1:3" x14ac:dyDescent="0.35">
      <c r="A189" s="13" t="str">
        <f t="shared" si="2"/>
        <v/>
      </c>
      <c r="B189" s="61">
        <v>44123</v>
      </c>
      <c r="C189" s="44"/>
    </row>
    <row r="190" spans="1:3" x14ac:dyDescent="0.35">
      <c r="A190" s="13" t="str">
        <f t="shared" si="2"/>
        <v/>
      </c>
      <c r="B190" s="61">
        <v>44124</v>
      </c>
      <c r="C190" s="44"/>
    </row>
    <row r="191" spans="1:3" x14ac:dyDescent="0.35">
      <c r="A191" s="13">
        <f t="shared" si="2"/>
        <v>44125</v>
      </c>
      <c r="B191" s="61">
        <v>44125</v>
      </c>
      <c r="C191" s="44">
        <v>1024</v>
      </c>
    </row>
    <row r="192" spans="1:3" x14ac:dyDescent="0.35">
      <c r="A192" s="13" t="str">
        <f t="shared" si="2"/>
        <v/>
      </c>
      <c r="B192" s="61">
        <v>44126</v>
      </c>
      <c r="C192" s="44"/>
    </row>
    <row r="193" spans="1:3" x14ac:dyDescent="0.35">
      <c r="A193" s="13" t="str">
        <f t="shared" si="2"/>
        <v/>
      </c>
      <c r="B193" s="61">
        <v>44127</v>
      </c>
      <c r="C193" s="44"/>
    </row>
    <row r="194" spans="1:3" x14ac:dyDescent="0.35">
      <c r="A194" s="13" t="str">
        <f t="shared" si="2"/>
        <v/>
      </c>
      <c r="B194" s="61">
        <v>44128</v>
      </c>
      <c r="C194" s="44"/>
    </row>
    <row r="195" spans="1:3" x14ac:dyDescent="0.35">
      <c r="A195" s="13" t="str">
        <f t="shared" ref="A195:A200" si="3">IF(B195=$A$3,B195,IF(MOD(B195-$B$4,7)=0,B195,""))</f>
        <v/>
      </c>
      <c r="B195" s="61">
        <v>44129</v>
      </c>
      <c r="C195" s="44"/>
    </row>
    <row r="196" spans="1:3" x14ac:dyDescent="0.35">
      <c r="A196" s="13" t="str">
        <f t="shared" si="3"/>
        <v/>
      </c>
      <c r="B196" s="61">
        <v>44130</v>
      </c>
      <c r="C196" s="44"/>
    </row>
    <row r="197" spans="1:3" x14ac:dyDescent="0.35">
      <c r="A197" s="13" t="str">
        <f t="shared" si="3"/>
        <v/>
      </c>
      <c r="B197" s="61">
        <v>44131</v>
      </c>
      <c r="C197" s="44"/>
    </row>
    <row r="198" spans="1:3" x14ac:dyDescent="0.35">
      <c r="A198" s="13">
        <f t="shared" si="3"/>
        <v>44132</v>
      </c>
      <c r="B198" s="61">
        <v>44132</v>
      </c>
      <c r="C198" s="44">
        <v>1011</v>
      </c>
    </row>
    <row r="199" spans="1:3" x14ac:dyDescent="0.35">
      <c r="A199" s="13" t="str">
        <f t="shared" si="3"/>
        <v/>
      </c>
      <c r="B199" s="61">
        <v>44133</v>
      </c>
      <c r="C199" s="44"/>
    </row>
    <row r="200" spans="1:3" x14ac:dyDescent="0.35">
      <c r="A200" s="13" t="str">
        <f t="shared" si="3"/>
        <v/>
      </c>
      <c r="B200" s="61">
        <v>44134</v>
      </c>
      <c r="C200" s="44"/>
    </row>
    <row r="201" spans="1:3" x14ac:dyDescent="0.35">
      <c r="A201" s="13" t="str">
        <f t="shared" ref="A201:A212" si="4">IF(B201=$A$3,B201,IF(MOD(B201-$B$4,7)=0,B201,""))</f>
        <v/>
      </c>
      <c r="B201" s="61">
        <v>44135</v>
      </c>
      <c r="C201" s="44"/>
    </row>
    <row r="202" spans="1:3" x14ac:dyDescent="0.35">
      <c r="A202" s="13" t="str">
        <f t="shared" si="4"/>
        <v/>
      </c>
      <c r="B202" s="61">
        <v>44136</v>
      </c>
      <c r="C202" s="44"/>
    </row>
    <row r="203" spans="1:3" x14ac:dyDescent="0.35">
      <c r="A203" s="13" t="str">
        <f t="shared" si="4"/>
        <v/>
      </c>
      <c r="B203" s="61">
        <v>44137</v>
      </c>
      <c r="C203" s="44"/>
    </row>
    <row r="204" spans="1:3" x14ac:dyDescent="0.35">
      <c r="A204" s="13" t="str">
        <f t="shared" si="4"/>
        <v/>
      </c>
      <c r="B204" s="61">
        <v>44138</v>
      </c>
      <c r="C204" s="44"/>
    </row>
    <row r="205" spans="1:3" x14ac:dyDescent="0.35">
      <c r="A205" s="13">
        <f t="shared" si="4"/>
        <v>44139</v>
      </c>
      <c r="B205" s="61">
        <v>44139</v>
      </c>
      <c r="C205" s="44">
        <v>1060</v>
      </c>
    </row>
    <row r="206" spans="1:3" x14ac:dyDescent="0.35">
      <c r="A206" s="13" t="str">
        <f t="shared" si="4"/>
        <v/>
      </c>
      <c r="B206" s="61">
        <v>44140</v>
      </c>
      <c r="C206" s="44"/>
    </row>
    <row r="207" spans="1:3" x14ac:dyDescent="0.35">
      <c r="A207" s="13" t="str">
        <f t="shared" si="4"/>
        <v/>
      </c>
      <c r="B207" s="61">
        <v>44141</v>
      </c>
      <c r="C207" s="44"/>
    </row>
    <row r="208" spans="1:3" x14ac:dyDescent="0.35">
      <c r="A208" s="13" t="str">
        <f t="shared" si="4"/>
        <v/>
      </c>
      <c r="B208" s="61">
        <v>44142</v>
      </c>
      <c r="C208" s="44"/>
    </row>
    <row r="209" spans="1:3" x14ac:dyDescent="0.35">
      <c r="A209" s="13" t="str">
        <f t="shared" si="4"/>
        <v/>
      </c>
      <c r="B209" s="61">
        <v>44143</v>
      </c>
      <c r="C209" s="44"/>
    </row>
    <row r="210" spans="1:3" x14ac:dyDescent="0.35">
      <c r="A210" s="13" t="str">
        <f t="shared" si="4"/>
        <v/>
      </c>
      <c r="B210" s="61">
        <v>44144</v>
      </c>
      <c r="C210" s="44"/>
    </row>
    <row r="211" spans="1:3" x14ac:dyDescent="0.35">
      <c r="A211" s="13" t="str">
        <f t="shared" si="4"/>
        <v/>
      </c>
      <c r="B211" s="61">
        <v>44145</v>
      </c>
      <c r="C211" s="44"/>
    </row>
    <row r="212" spans="1:3" x14ac:dyDescent="0.35">
      <c r="A212" s="13">
        <f t="shared" si="4"/>
        <v>44146</v>
      </c>
      <c r="B212" s="61">
        <v>44146</v>
      </c>
      <c r="C212" s="44">
        <v>1051</v>
      </c>
    </row>
    <row r="213" spans="1:3" x14ac:dyDescent="0.35">
      <c r="A213" s="13" t="str">
        <f t="shared" ref="A213:A219" si="5">IF(B213=$A$3,B213,IF(MOD(B213-$B$4,7)=0,B213,""))</f>
        <v/>
      </c>
      <c r="B213" s="61">
        <v>44147</v>
      </c>
      <c r="C213" s="44"/>
    </row>
    <row r="214" spans="1:3" x14ac:dyDescent="0.35">
      <c r="A214" s="13" t="str">
        <f t="shared" si="5"/>
        <v/>
      </c>
      <c r="B214" s="61">
        <v>44148</v>
      </c>
      <c r="C214" s="44"/>
    </row>
    <row r="215" spans="1:3" x14ac:dyDescent="0.35">
      <c r="A215" s="13" t="str">
        <f t="shared" si="5"/>
        <v/>
      </c>
      <c r="B215" s="61">
        <v>44149</v>
      </c>
      <c r="C215" s="44"/>
    </row>
    <row r="216" spans="1:3" x14ac:dyDescent="0.35">
      <c r="A216" s="13" t="str">
        <f t="shared" si="5"/>
        <v/>
      </c>
      <c r="B216" s="61">
        <v>44150</v>
      </c>
      <c r="C216" s="44"/>
    </row>
    <row r="217" spans="1:3" x14ac:dyDescent="0.35">
      <c r="A217" s="13" t="str">
        <f t="shared" si="5"/>
        <v/>
      </c>
      <c r="B217" s="61">
        <v>44151</v>
      </c>
      <c r="C217" s="44"/>
    </row>
    <row r="218" spans="1:3" x14ac:dyDescent="0.35">
      <c r="A218" s="13" t="str">
        <f t="shared" si="5"/>
        <v/>
      </c>
      <c r="B218" s="61">
        <v>44152</v>
      </c>
      <c r="C218" s="44"/>
    </row>
    <row r="219" spans="1:3" x14ac:dyDescent="0.35">
      <c r="A219" s="13">
        <f t="shared" si="5"/>
        <v>44153</v>
      </c>
      <c r="B219" s="61">
        <v>44153</v>
      </c>
      <c r="C219" s="44">
        <v>1063</v>
      </c>
    </row>
    <row r="220" spans="1:3" x14ac:dyDescent="0.35">
      <c r="A220" s="13" t="str">
        <f t="shared" ref="A220:A226" si="6">IF(B220=$A$3,B220,IF(MOD(B220-$B$4,7)=0,B220,""))</f>
        <v/>
      </c>
      <c r="B220" s="61">
        <v>44154</v>
      </c>
      <c r="C220" s="44"/>
    </row>
    <row r="221" spans="1:3" x14ac:dyDescent="0.35">
      <c r="A221" s="13" t="str">
        <f t="shared" si="6"/>
        <v/>
      </c>
      <c r="B221" s="61">
        <v>44155</v>
      </c>
      <c r="C221" s="44"/>
    </row>
    <row r="222" spans="1:3" x14ac:dyDescent="0.35">
      <c r="A222" s="13" t="str">
        <f t="shared" si="6"/>
        <v/>
      </c>
      <c r="B222" s="61">
        <v>44156</v>
      </c>
      <c r="C222" s="44"/>
    </row>
    <row r="223" spans="1:3" x14ac:dyDescent="0.35">
      <c r="A223" s="13" t="str">
        <f t="shared" si="6"/>
        <v/>
      </c>
      <c r="B223" s="61">
        <v>44157</v>
      </c>
      <c r="C223" s="44"/>
    </row>
    <row r="224" spans="1:3" x14ac:dyDescent="0.35">
      <c r="A224" s="13" t="str">
        <f t="shared" si="6"/>
        <v/>
      </c>
      <c r="B224" s="61">
        <v>44158</v>
      </c>
      <c r="C224" s="44"/>
    </row>
    <row r="225" spans="1:3" x14ac:dyDescent="0.35">
      <c r="A225" s="13" t="str">
        <f t="shared" si="6"/>
        <v/>
      </c>
      <c r="B225" s="61">
        <v>44159</v>
      </c>
      <c r="C225" s="44"/>
    </row>
    <row r="226" spans="1:3" x14ac:dyDescent="0.35">
      <c r="A226" s="13">
        <f t="shared" si="6"/>
        <v>44160</v>
      </c>
      <c r="B226" s="61">
        <v>44160</v>
      </c>
      <c r="C226" s="44">
        <v>1048</v>
      </c>
    </row>
    <row r="227" spans="1:3" x14ac:dyDescent="0.35">
      <c r="A227" s="13" t="str">
        <f t="shared" ref="A227:A233" si="7">IF(B227=$A$3,B227,IF(MOD(B227-$B$4,7)=0,B227,""))</f>
        <v/>
      </c>
      <c r="B227" s="61">
        <v>44161</v>
      </c>
      <c r="C227" s="44"/>
    </row>
    <row r="228" spans="1:3" x14ac:dyDescent="0.35">
      <c r="A228" s="13" t="str">
        <f t="shared" si="7"/>
        <v/>
      </c>
      <c r="B228" s="61">
        <v>44162</v>
      </c>
      <c r="C228" s="44"/>
    </row>
    <row r="229" spans="1:3" x14ac:dyDescent="0.35">
      <c r="A229" s="13" t="str">
        <f t="shared" si="7"/>
        <v/>
      </c>
      <c r="B229" s="61">
        <v>44163</v>
      </c>
      <c r="C229" s="44"/>
    </row>
    <row r="230" spans="1:3" x14ac:dyDescent="0.35">
      <c r="A230" s="13" t="str">
        <f t="shared" si="7"/>
        <v/>
      </c>
      <c r="B230" s="61">
        <v>44164</v>
      </c>
      <c r="C230" s="44"/>
    </row>
    <row r="231" spans="1:3" x14ac:dyDescent="0.35">
      <c r="A231" s="13" t="str">
        <f t="shared" si="7"/>
        <v/>
      </c>
      <c r="B231" s="61">
        <v>44165</v>
      </c>
      <c r="C231" s="44"/>
    </row>
    <row r="232" spans="1:3" x14ac:dyDescent="0.35">
      <c r="A232" s="13" t="str">
        <f t="shared" si="7"/>
        <v/>
      </c>
      <c r="B232" s="61">
        <v>44166</v>
      </c>
      <c r="C232" s="44"/>
    </row>
    <row r="233" spans="1:3" x14ac:dyDescent="0.35">
      <c r="A233" s="13">
        <f t="shared" si="7"/>
        <v>44167</v>
      </c>
      <c r="B233" s="61">
        <v>44167</v>
      </c>
      <c r="C233" s="44">
        <v>1068</v>
      </c>
    </row>
    <row r="234" spans="1:3" x14ac:dyDescent="0.35">
      <c r="A234" s="13" t="str">
        <f t="shared" ref="A234:A240" si="8">IF(B234=$A$3,B234,IF(MOD(B234-$B$4,7)=0,B234,""))</f>
        <v/>
      </c>
      <c r="B234" s="61">
        <v>44168</v>
      </c>
      <c r="C234" s="44"/>
    </row>
    <row r="235" spans="1:3" x14ac:dyDescent="0.35">
      <c r="A235" s="13" t="str">
        <f t="shared" si="8"/>
        <v/>
      </c>
      <c r="B235" s="61">
        <v>44169</v>
      </c>
      <c r="C235" s="44"/>
    </row>
    <row r="236" spans="1:3" x14ac:dyDescent="0.35">
      <c r="A236" s="13" t="str">
        <f t="shared" si="8"/>
        <v/>
      </c>
      <c r="B236" s="61">
        <v>44170</v>
      </c>
      <c r="C236" s="44"/>
    </row>
    <row r="237" spans="1:3" x14ac:dyDescent="0.35">
      <c r="A237" s="13" t="str">
        <f t="shared" si="8"/>
        <v/>
      </c>
      <c r="B237" s="61">
        <v>44171</v>
      </c>
      <c r="C237" s="44"/>
    </row>
    <row r="238" spans="1:3" x14ac:dyDescent="0.35">
      <c r="A238" s="13" t="str">
        <f t="shared" si="8"/>
        <v/>
      </c>
      <c r="B238" s="61">
        <v>44172</v>
      </c>
      <c r="C238" s="44"/>
    </row>
    <row r="239" spans="1:3" x14ac:dyDescent="0.35">
      <c r="A239" s="13" t="str">
        <f t="shared" si="8"/>
        <v/>
      </c>
      <c r="B239" s="61">
        <v>44173</v>
      </c>
      <c r="C239" s="44"/>
    </row>
    <row r="240" spans="1:3" x14ac:dyDescent="0.35">
      <c r="A240" s="13">
        <f t="shared" si="8"/>
        <v>44174</v>
      </c>
      <c r="B240" s="61">
        <v>44174</v>
      </c>
      <c r="C240" s="44">
        <v>1037</v>
      </c>
    </row>
    <row r="241" spans="1:3" x14ac:dyDescent="0.35">
      <c r="A241" s="13" t="str">
        <f t="shared" ref="A241:A253" si="9">IF(B241=$A$3,B241,IF(MOD(B241-$B$4,7)=0,B241,""))</f>
        <v/>
      </c>
      <c r="B241" s="61">
        <v>44175</v>
      </c>
      <c r="C241" s="44"/>
    </row>
    <row r="242" spans="1:3" x14ac:dyDescent="0.35">
      <c r="A242" s="13" t="str">
        <f t="shared" si="9"/>
        <v/>
      </c>
      <c r="B242" s="61">
        <v>44176</v>
      </c>
      <c r="C242" s="44"/>
    </row>
    <row r="243" spans="1:3" x14ac:dyDescent="0.35">
      <c r="A243" s="13" t="str">
        <f t="shared" si="9"/>
        <v/>
      </c>
      <c r="B243" s="61">
        <v>44177</v>
      </c>
      <c r="C243" s="44"/>
    </row>
    <row r="244" spans="1:3" x14ac:dyDescent="0.35">
      <c r="A244" s="13" t="str">
        <f t="shared" si="9"/>
        <v/>
      </c>
      <c r="B244" s="61">
        <v>44178</v>
      </c>
      <c r="C244" s="44"/>
    </row>
    <row r="245" spans="1:3" x14ac:dyDescent="0.35">
      <c r="A245" s="13" t="str">
        <f t="shared" si="9"/>
        <v/>
      </c>
      <c r="B245" s="61">
        <v>44179</v>
      </c>
      <c r="C245" s="44"/>
    </row>
    <row r="246" spans="1:3" x14ac:dyDescent="0.35">
      <c r="A246" s="13" t="str">
        <f t="shared" si="9"/>
        <v/>
      </c>
      <c r="B246" s="61">
        <v>44180</v>
      </c>
      <c r="C246" s="44"/>
    </row>
    <row r="247" spans="1:3" x14ac:dyDescent="0.35">
      <c r="A247" s="13">
        <f t="shared" si="9"/>
        <v>44181</v>
      </c>
      <c r="B247" s="61">
        <v>44181</v>
      </c>
      <c r="C247" s="44">
        <v>963</v>
      </c>
    </row>
    <row r="248" spans="1:3" x14ac:dyDescent="0.35">
      <c r="A248" s="13" t="str">
        <f t="shared" si="9"/>
        <v/>
      </c>
      <c r="B248" s="61">
        <v>44182</v>
      </c>
      <c r="C248" s="44"/>
    </row>
    <row r="249" spans="1:3" x14ac:dyDescent="0.35">
      <c r="A249" s="13" t="str">
        <f t="shared" si="9"/>
        <v/>
      </c>
      <c r="B249" s="61">
        <v>44183</v>
      </c>
      <c r="C249" s="44"/>
    </row>
    <row r="250" spans="1:3" x14ac:dyDescent="0.35">
      <c r="A250" s="13" t="str">
        <f t="shared" si="9"/>
        <v/>
      </c>
      <c r="B250" s="61">
        <v>44184</v>
      </c>
      <c r="C250" s="44"/>
    </row>
    <row r="251" spans="1:3" x14ac:dyDescent="0.35">
      <c r="A251" s="13" t="str">
        <f t="shared" si="9"/>
        <v/>
      </c>
      <c r="B251" s="61">
        <v>44185</v>
      </c>
      <c r="C251" s="44"/>
    </row>
    <row r="252" spans="1:3" x14ac:dyDescent="0.35">
      <c r="A252" s="13" t="str">
        <f t="shared" si="9"/>
        <v/>
      </c>
      <c r="B252" s="61">
        <v>44186</v>
      </c>
      <c r="C252" s="44"/>
    </row>
    <row r="253" spans="1:3" x14ac:dyDescent="0.35">
      <c r="A253" s="13" t="str">
        <f t="shared" si="9"/>
        <v/>
      </c>
      <c r="B253" s="61">
        <v>44187</v>
      </c>
      <c r="C253" s="44"/>
    </row>
    <row r="254" spans="1:3" x14ac:dyDescent="0.35">
      <c r="A254" s="61">
        <v>44188</v>
      </c>
      <c r="B254" s="61">
        <v>44188</v>
      </c>
      <c r="C254" s="44">
        <v>1013</v>
      </c>
    </row>
    <row r="255" spans="1:3" x14ac:dyDescent="0.35">
      <c r="A255" s="519"/>
      <c r="B255" s="61">
        <v>44189</v>
      </c>
      <c r="C255" s="44"/>
    </row>
    <row r="256" spans="1:3" x14ac:dyDescent="0.35">
      <c r="A256" s="519"/>
      <c r="B256" s="61">
        <v>44190</v>
      </c>
      <c r="C256" s="44"/>
    </row>
    <row r="257" spans="1:3" x14ac:dyDescent="0.35">
      <c r="A257" s="519"/>
      <c r="B257" s="61">
        <v>44191</v>
      </c>
      <c r="C257" s="44"/>
    </row>
    <row r="258" spans="1:3" x14ac:dyDescent="0.35">
      <c r="A258" s="519"/>
      <c r="B258" s="61">
        <v>44192</v>
      </c>
      <c r="C258" s="44"/>
    </row>
    <row r="259" spans="1:3" x14ac:dyDescent="0.35">
      <c r="A259" s="519"/>
      <c r="B259" s="61">
        <v>44193</v>
      </c>
      <c r="C259" s="44"/>
    </row>
    <row r="260" spans="1:3" x14ac:dyDescent="0.35">
      <c r="A260" s="61">
        <v>44194</v>
      </c>
      <c r="B260" s="61">
        <v>44194</v>
      </c>
      <c r="C260" s="44">
        <v>967</v>
      </c>
    </row>
    <row r="261" spans="1:3" x14ac:dyDescent="0.35">
      <c r="A261" s="519"/>
      <c r="B261" s="61">
        <v>44195</v>
      </c>
      <c r="C261" s="44"/>
    </row>
    <row r="262" spans="1:3" x14ac:dyDescent="0.35">
      <c r="A262" s="519"/>
      <c r="B262" s="61">
        <v>44196</v>
      </c>
      <c r="C262" s="44"/>
    </row>
    <row r="263" spans="1:3" x14ac:dyDescent="0.35">
      <c r="A263" s="519"/>
      <c r="B263" s="61">
        <v>44197</v>
      </c>
      <c r="C263" s="44"/>
    </row>
    <row r="264" spans="1:3" x14ac:dyDescent="0.35">
      <c r="A264" s="519"/>
      <c r="B264" s="61">
        <v>44198</v>
      </c>
      <c r="C264" s="44"/>
    </row>
    <row r="265" spans="1:3" x14ac:dyDescent="0.35">
      <c r="A265" s="519"/>
      <c r="B265" s="61">
        <v>44199</v>
      </c>
      <c r="C265" s="44"/>
    </row>
    <row r="266" spans="1:3" x14ac:dyDescent="0.35">
      <c r="A266" s="519"/>
      <c r="B266" s="61">
        <v>44200</v>
      </c>
      <c r="C266" s="44"/>
    </row>
    <row r="267" spans="1:3" x14ac:dyDescent="0.35">
      <c r="A267" s="61">
        <v>44201</v>
      </c>
      <c r="B267" s="61">
        <v>44201</v>
      </c>
      <c r="C267" s="44">
        <v>1019</v>
      </c>
    </row>
    <row r="268" spans="1:3" x14ac:dyDescent="0.35">
      <c r="A268" s="519"/>
      <c r="B268" s="61">
        <v>44202</v>
      </c>
      <c r="C268" s="44"/>
    </row>
    <row r="269" spans="1:3" x14ac:dyDescent="0.35">
      <c r="A269" s="519"/>
      <c r="B269" s="61">
        <v>44203</v>
      </c>
      <c r="C269" s="44"/>
    </row>
    <row r="270" spans="1:3" x14ac:dyDescent="0.35">
      <c r="A270" s="519"/>
      <c r="B270" s="61">
        <v>44204</v>
      </c>
      <c r="C270" s="44"/>
    </row>
    <row r="271" spans="1:3" x14ac:dyDescent="0.35">
      <c r="A271" s="519"/>
      <c r="B271" s="61">
        <v>44205</v>
      </c>
      <c r="C271" s="44"/>
    </row>
    <row r="272" spans="1:3" x14ac:dyDescent="0.35">
      <c r="A272" s="519"/>
      <c r="B272" s="61">
        <v>44206</v>
      </c>
      <c r="C272" s="44"/>
    </row>
    <row r="273" spans="1:3" x14ac:dyDescent="0.35">
      <c r="A273" s="519"/>
      <c r="B273" s="61">
        <v>44207</v>
      </c>
      <c r="C273" s="44"/>
    </row>
    <row r="274" spans="1:3" x14ac:dyDescent="0.35">
      <c r="A274" s="519"/>
      <c r="B274" s="61">
        <v>44208</v>
      </c>
      <c r="C274" s="44"/>
    </row>
    <row r="275" spans="1:3" x14ac:dyDescent="0.35">
      <c r="A275" s="61">
        <v>44209</v>
      </c>
      <c r="B275" s="61">
        <v>44209</v>
      </c>
      <c r="C275" s="44">
        <v>1110</v>
      </c>
    </row>
    <row r="276" spans="1:3" x14ac:dyDescent="0.35">
      <c r="A276" s="519"/>
      <c r="B276" s="61">
        <v>44210</v>
      </c>
      <c r="C276" s="44"/>
    </row>
    <row r="277" spans="1:3" x14ac:dyDescent="0.35">
      <c r="A277" s="519"/>
      <c r="B277" s="61">
        <v>44211</v>
      </c>
      <c r="C277" s="44"/>
    </row>
    <row r="278" spans="1:3" x14ac:dyDescent="0.35">
      <c r="A278" s="519"/>
      <c r="B278" s="61">
        <v>44212</v>
      </c>
      <c r="C278" s="44"/>
    </row>
    <row r="279" spans="1:3" x14ac:dyDescent="0.35">
      <c r="A279" s="519"/>
      <c r="B279" s="61">
        <v>44213</v>
      </c>
      <c r="C279" s="44"/>
    </row>
    <row r="280" spans="1:3" x14ac:dyDescent="0.35">
      <c r="A280" s="519"/>
      <c r="B280" s="61">
        <v>44214</v>
      </c>
      <c r="C280" s="44"/>
    </row>
    <row r="281" spans="1:3" x14ac:dyDescent="0.35">
      <c r="A281" s="519"/>
      <c r="B281" s="61">
        <v>44215</v>
      </c>
      <c r="C281" s="44"/>
    </row>
    <row r="282" spans="1:3" x14ac:dyDescent="0.35">
      <c r="A282" s="61">
        <v>44216</v>
      </c>
      <c r="B282" s="61">
        <v>44216</v>
      </c>
      <c r="C282" s="44">
        <v>1100</v>
      </c>
    </row>
    <row r="283" spans="1:3" x14ac:dyDescent="0.35">
      <c r="A283" s="519"/>
      <c r="B283" s="61">
        <v>44217</v>
      </c>
      <c r="C283" s="44"/>
    </row>
    <row r="284" spans="1:3" x14ac:dyDescent="0.35">
      <c r="A284" s="519"/>
      <c r="B284" s="61">
        <v>44218</v>
      </c>
      <c r="C284" s="44"/>
    </row>
    <row r="285" spans="1:3" x14ac:dyDescent="0.35">
      <c r="A285" s="519"/>
      <c r="B285" s="61">
        <v>44219</v>
      </c>
      <c r="C285" s="44"/>
    </row>
    <row r="286" spans="1:3" x14ac:dyDescent="0.35">
      <c r="A286" s="519"/>
      <c r="B286" s="61">
        <v>44220</v>
      </c>
      <c r="C286" s="44"/>
    </row>
    <row r="287" spans="1:3" x14ac:dyDescent="0.35">
      <c r="A287" s="519"/>
      <c r="B287" s="61">
        <v>44221</v>
      </c>
      <c r="C287" s="44"/>
    </row>
    <row r="288" spans="1:3" x14ac:dyDescent="0.35">
      <c r="A288" s="519"/>
      <c r="B288" s="61">
        <v>44222</v>
      </c>
      <c r="C288" s="44"/>
    </row>
    <row r="289" spans="1:3" x14ac:dyDescent="0.35">
      <c r="A289" s="61">
        <v>44223</v>
      </c>
      <c r="B289" s="61">
        <v>44223</v>
      </c>
      <c r="C289" s="44">
        <v>1084</v>
      </c>
    </row>
    <row r="290" spans="1:3" x14ac:dyDescent="0.35">
      <c r="A290" s="519"/>
      <c r="B290" s="61">
        <v>44224</v>
      </c>
      <c r="C290" s="44"/>
    </row>
    <row r="291" spans="1:3" x14ac:dyDescent="0.35">
      <c r="A291" s="519"/>
      <c r="B291" s="61">
        <v>44225</v>
      </c>
      <c r="C291" s="44"/>
    </row>
    <row r="292" spans="1:3" x14ac:dyDescent="0.35">
      <c r="A292" s="519"/>
      <c r="B292" s="61">
        <v>44226</v>
      </c>
      <c r="C292" s="44"/>
    </row>
    <row r="293" spans="1:3" x14ac:dyDescent="0.35">
      <c r="A293" s="519"/>
      <c r="B293" s="61">
        <v>44227</v>
      </c>
      <c r="C293" s="44"/>
    </row>
    <row r="294" spans="1:3" x14ac:dyDescent="0.35">
      <c r="A294" s="519"/>
      <c r="B294" s="61">
        <v>44228</v>
      </c>
      <c r="C294" s="44"/>
    </row>
    <row r="295" spans="1:3" x14ac:dyDescent="0.35">
      <c r="A295" s="519"/>
      <c r="B295" s="61">
        <v>44229</v>
      </c>
      <c r="C295" s="44"/>
    </row>
    <row r="296" spans="1:3" x14ac:dyDescent="0.35">
      <c r="A296" s="61">
        <v>44230</v>
      </c>
      <c r="B296" s="61">
        <v>44230</v>
      </c>
      <c r="C296" s="44">
        <v>1097</v>
      </c>
    </row>
    <row r="297" spans="1:3" x14ac:dyDescent="0.35">
      <c r="A297" s="519"/>
      <c r="B297" s="61">
        <v>44231</v>
      </c>
      <c r="C297" s="44"/>
    </row>
    <row r="298" spans="1:3" x14ac:dyDescent="0.35">
      <c r="A298" s="519"/>
      <c r="B298" s="61">
        <v>44232</v>
      </c>
      <c r="C298" s="44"/>
    </row>
    <row r="299" spans="1:3" x14ac:dyDescent="0.35">
      <c r="A299" s="519"/>
      <c r="B299" s="61">
        <v>44233</v>
      </c>
      <c r="C299" s="44"/>
    </row>
    <row r="300" spans="1:3" x14ac:dyDescent="0.35">
      <c r="A300" s="519"/>
      <c r="B300" s="61">
        <v>44234</v>
      </c>
      <c r="C300" s="44"/>
    </row>
    <row r="301" spans="1:3" x14ac:dyDescent="0.35">
      <c r="A301" s="519"/>
      <c r="B301" s="61">
        <v>44235</v>
      </c>
      <c r="C301" s="44"/>
    </row>
    <row r="302" spans="1:3" x14ac:dyDescent="0.35">
      <c r="A302" s="519"/>
      <c r="B302" s="61">
        <v>44236</v>
      </c>
      <c r="C302" s="44"/>
    </row>
    <row r="303" spans="1:3" x14ac:dyDescent="0.35">
      <c r="A303" s="61">
        <v>44237</v>
      </c>
      <c r="B303" s="61">
        <v>44237</v>
      </c>
      <c r="C303" s="44">
        <v>1046</v>
      </c>
    </row>
    <row r="304" spans="1:3" x14ac:dyDescent="0.35">
      <c r="A304" s="519"/>
      <c r="B304" s="61">
        <v>44238</v>
      </c>
      <c r="C304" s="44"/>
    </row>
    <row r="305" spans="1:3" x14ac:dyDescent="0.35">
      <c r="A305" s="519"/>
      <c r="B305" s="61">
        <v>44239</v>
      </c>
      <c r="C305" s="44"/>
    </row>
    <row r="306" spans="1:3" x14ac:dyDescent="0.35">
      <c r="A306" s="519"/>
      <c r="B306" s="61">
        <v>44240</v>
      </c>
      <c r="C306" s="44"/>
    </row>
    <row r="307" spans="1:3" x14ac:dyDescent="0.35">
      <c r="A307" s="519"/>
      <c r="B307" s="61">
        <v>44241</v>
      </c>
      <c r="C307" s="44"/>
    </row>
    <row r="308" spans="1:3" x14ac:dyDescent="0.35">
      <c r="A308" s="519"/>
      <c r="B308" s="61">
        <v>44242</v>
      </c>
      <c r="C308" s="44"/>
    </row>
    <row r="309" spans="1:3" x14ac:dyDescent="0.35">
      <c r="A309" s="519"/>
      <c r="B309" s="61">
        <v>44243</v>
      </c>
      <c r="C309" s="44"/>
    </row>
    <row r="310" spans="1:3" x14ac:dyDescent="0.35">
      <c r="A310" s="61">
        <v>44244</v>
      </c>
      <c r="B310" s="61">
        <v>44244</v>
      </c>
      <c r="C310" s="44">
        <v>1009</v>
      </c>
    </row>
    <row r="311" spans="1:3" x14ac:dyDescent="0.35">
      <c r="A311" s="519"/>
      <c r="B311" s="61">
        <v>44245</v>
      </c>
      <c r="C311" s="44"/>
    </row>
    <row r="312" spans="1:3" x14ac:dyDescent="0.35">
      <c r="A312" s="519"/>
      <c r="B312" s="61">
        <v>44246</v>
      </c>
      <c r="C312" s="44"/>
    </row>
    <row r="313" spans="1:3" x14ac:dyDescent="0.35">
      <c r="A313" s="519"/>
      <c r="B313" s="61">
        <v>44247</v>
      </c>
      <c r="C313" s="44"/>
    </row>
    <row r="314" spans="1:3" x14ac:dyDescent="0.35">
      <c r="A314" s="519"/>
      <c r="B314" s="61">
        <v>44248</v>
      </c>
      <c r="C314" s="44"/>
    </row>
    <row r="315" spans="1:3" x14ac:dyDescent="0.35">
      <c r="A315" s="519"/>
      <c r="B315" s="61">
        <v>44249</v>
      </c>
      <c r="C315" s="44"/>
    </row>
    <row r="316" spans="1:3" x14ac:dyDescent="0.35">
      <c r="A316" s="519"/>
      <c r="B316" s="61">
        <v>44250</v>
      </c>
      <c r="C316" s="44"/>
    </row>
    <row r="317" spans="1:3" x14ac:dyDescent="0.35">
      <c r="A317" s="61">
        <v>44251</v>
      </c>
      <c r="B317" s="61">
        <v>44251</v>
      </c>
      <c r="C317" s="44">
        <v>944</v>
      </c>
    </row>
    <row r="318" spans="1:3" x14ac:dyDescent="0.35">
      <c r="A318" s="519"/>
      <c r="B318" s="61">
        <v>44252</v>
      </c>
      <c r="C318" s="44"/>
    </row>
    <row r="319" spans="1:3" x14ac:dyDescent="0.35">
      <c r="A319" s="519"/>
      <c r="B319" s="61">
        <v>44253</v>
      </c>
      <c r="C319" s="44"/>
    </row>
    <row r="320" spans="1:3" x14ac:dyDescent="0.35">
      <c r="A320" s="519"/>
      <c r="B320" s="61">
        <v>44254</v>
      </c>
      <c r="C320" s="44"/>
    </row>
    <row r="321" spans="1:3" x14ac:dyDescent="0.35">
      <c r="A321" s="519"/>
      <c r="B321" s="61">
        <v>44255</v>
      </c>
      <c r="C321" s="44"/>
    </row>
    <row r="322" spans="1:3" x14ac:dyDescent="0.35">
      <c r="A322" s="519"/>
      <c r="B322" s="61">
        <v>44256</v>
      </c>
      <c r="C322" s="44"/>
    </row>
    <row r="323" spans="1:3" x14ac:dyDescent="0.35">
      <c r="A323" s="519"/>
      <c r="B323" s="61">
        <v>44257</v>
      </c>
      <c r="C323" s="44"/>
    </row>
    <row r="324" spans="1:3" x14ac:dyDescent="0.35">
      <c r="A324" s="61">
        <v>44258</v>
      </c>
      <c r="B324" s="61">
        <v>44258</v>
      </c>
      <c r="C324" s="44">
        <v>1001</v>
      </c>
    </row>
    <row r="325" spans="1:3" x14ac:dyDescent="0.35">
      <c r="A325" s="519"/>
      <c r="B325" s="61">
        <v>44259</v>
      </c>
      <c r="C325" s="44"/>
    </row>
    <row r="326" spans="1:3" x14ac:dyDescent="0.35">
      <c r="A326" s="519"/>
      <c r="B326" s="61">
        <v>44260</v>
      </c>
      <c r="C326" s="44"/>
    </row>
    <row r="327" spans="1:3" x14ac:dyDescent="0.35">
      <c r="A327" s="519"/>
      <c r="B327" s="61">
        <v>44261</v>
      </c>
      <c r="C327" s="44"/>
    </row>
    <row r="328" spans="1:3" x14ac:dyDescent="0.35">
      <c r="A328" s="519"/>
      <c r="B328" s="61">
        <v>44262</v>
      </c>
      <c r="C328" s="44"/>
    </row>
    <row r="329" spans="1:3" x14ac:dyDescent="0.35">
      <c r="A329" s="519"/>
      <c r="B329" s="61">
        <v>44263</v>
      </c>
      <c r="C329" s="44"/>
    </row>
    <row r="330" spans="1:3" x14ac:dyDescent="0.35">
      <c r="A330" s="519"/>
      <c r="B330" s="61">
        <v>44264</v>
      </c>
      <c r="C330" s="44"/>
    </row>
    <row r="331" spans="1:3" x14ac:dyDescent="0.35">
      <c r="A331" s="61">
        <v>44265</v>
      </c>
      <c r="B331" s="61">
        <v>44265</v>
      </c>
      <c r="C331" s="44">
        <v>1020</v>
      </c>
    </row>
    <row r="332" spans="1:3" x14ac:dyDescent="0.35">
      <c r="A332" s="519"/>
      <c r="B332" s="61">
        <v>44266</v>
      </c>
      <c r="C332" s="44"/>
    </row>
    <row r="333" spans="1:3" x14ac:dyDescent="0.35">
      <c r="A333" s="519"/>
      <c r="B333" s="61">
        <v>44267</v>
      </c>
      <c r="C333" s="44"/>
    </row>
    <row r="334" spans="1:3" x14ac:dyDescent="0.35">
      <c r="A334" s="519"/>
      <c r="B334" s="61">
        <v>44268</v>
      </c>
      <c r="C334" s="44"/>
    </row>
    <row r="335" spans="1:3" x14ac:dyDescent="0.35">
      <c r="A335" s="519"/>
      <c r="B335" s="61">
        <v>44269</v>
      </c>
      <c r="C335" s="44"/>
    </row>
    <row r="336" spans="1:3" x14ac:dyDescent="0.35">
      <c r="A336" s="519"/>
      <c r="B336" s="61">
        <v>44270</v>
      </c>
      <c r="C336" s="44"/>
    </row>
    <row r="337" spans="1:3" x14ac:dyDescent="0.35">
      <c r="A337" s="519"/>
      <c r="B337" s="61">
        <v>44271</v>
      </c>
      <c r="C337" s="44"/>
    </row>
    <row r="338" spans="1:3" x14ac:dyDescent="0.35">
      <c r="A338" s="61">
        <v>44272</v>
      </c>
      <c r="B338" s="61">
        <v>44272</v>
      </c>
      <c r="C338" s="44">
        <v>1055</v>
      </c>
    </row>
    <row r="339" spans="1:3" x14ac:dyDescent="0.35">
      <c r="A339" s="519"/>
      <c r="B339" s="61">
        <v>44273</v>
      </c>
      <c r="C339" s="44"/>
    </row>
    <row r="340" spans="1:3" x14ac:dyDescent="0.35">
      <c r="A340" s="519"/>
      <c r="B340" s="61">
        <v>44274</v>
      </c>
      <c r="C340" s="44"/>
    </row>
    <row r="341" spans="1:3" x14ac:dyDescent="0.35">
      <c r="A341" s="519"/>
      <c r="B341" s="61">
        <v>44275</v>
      </c>
      <c r="C341" s="44"/>
    </row>
    <row r="342" spans="1:3" x14ac:dyDescent="0.35">
      <c r="A342" s="519"/>
      <c r="B342" s="61">
        <v>44276</v>
      </c>
      <c r="C342" s="44"/>
    </row>
    <row r="343" spans="1:3" x14ac:dyDescent="0.35">
      <c r="A343" s="519"/>
      <c r="B343" s="61">
        <v>44277</v>
      </c>
      <c r="C343" s="44"/>
    </row>
    <row r="344" spans="1:3" x14ac:dyDescent="0.35">
      <c r="A344" s="519"/>
      <c r="B344" s="61">
        <v>44278</v>
      </c>
      <c r="C344" s="44"/>
    </row>
    <row r="345" spans="1:3" x14ac:dyDescent="0.35">
      <c r="A345" s="61">
        <v>44279</v>
      </c>
      <c r="B345" s="61">
        <v>44279</v>
      </c>
      <c r="C345" s="44">
        <v>1022</v>
      </c>
    </row>
    <row r="346" spans="1:3" x14ac:dyDescent="0.35">
      <c r="A346" s="519"/>
      <c r="B346" s="61">
        <v>44280</v>
      </c>
      <c r="C346" s="44"/>
    </row>
    <row r="347" spans="1:3" x14ac:dyDescent="0.35">
      <c r="A347" s="519"/>
      <c r="B347" s="61">
        <v>44281</v>
      </c>
      <c r="C347" s="44"/>
    </row>
    <row r="348" spans="1:3" x14ac:dyDescent="0.35">
      <c r="A348" s="519"/>
      <c r="B348" s="61">
        <v>44282</v>
      </c>
      <c r="C348" s="44"/>
    </row>
    <row r="349" spans="1:3" x14ac:dyDescent="0.35">
      <c r="A349" s="519"/>
      <c r="B349" s="61">
        <v>44283</v>
      </c>
      <c r="C349" s="44"/>
    </row>
    <row r="350" spans="1:3" x14ac:dyDescent="0.35">
      <c r="A350" s="519"/>
      <c r="B350" s="61">
        <v>44284</v>
      </c>
      <c r="C350" s="44"/>
    </row>
    <row r="351" spans="1:3" x14ac:dyDescent="0.35">
      <c r="A351" s="519"/>
      <c r="B351" s="61">
        <v>44285</v>
      </c>
      <c r="C351" s="44"/>
    </row>
    <row r="352" spans="1:3" x14ac:dyDescent="0.35">
      <c r="A352" s="61">
        <v>44286</v>
      </c>
      <c r="B352" s="61">
        <v>44286</v>
      </c>
      <c r="C352" s="44">
        <v>1002</v>
      </c>
    </row>
    <row r="353" spans="1:3" x14ac:dyDescent="0.35">
      <c r="A353" s="519"/>
      <c r="B353" s="61">
        <v>44287</v>
      </c>
      <c r="C353" s="44"/>
    </row>
    <row r="354" spans="1:3" x14ac:dyDescent="0.35">
      <c r="A354" s="519"/>
      <c r="B354" s="61">
        <v>44288</v>
      </c>
      <c r="C354" s="44"/>
    </row>
    <row r="355" spans="1:3" x14ac:dyDescent="0.35">
      <c r="A355" s="519"/>
      <c r="B355" s="61">
        <v>44289</v>
      </c>
      <c r="C355" s="44"/>
    </row>
    <row r="356" spans="1:3" x14ac:dyDescent="0.35">
      <c r="A356" s="519"/>
      <c r="B356" s="61">
        <v>44290</v>
      </c>
      <c r="C356" s="44"/>
    </row>
    <row r="357" spans="1:3" x14ac:dyDescent="0.35">
      <c r="A357" s="519"/>
      <c r="B357" s="61">
        <v>44291</v>
      </c>
      <c r="C357" s="44"/>
    </row>
    <row r="358" spans="1:3" x14ac:dyDescent="0.35">
      <c r="A358" s="519"/>
      <c r="B358" s="61">
        <v>44292</v>
      </c>
      <c r="C358" s="44"/>
    </row>
    <row r="359" spans="1:3" x14ac:dyDescent="0.35">
      <c r="A359" s="61">
        <v>44293</v>
      </c>
      <c r="B359" s="61">
        <v>44293</v>
      </c>
      <c r="C359" s="44">
        <v>1051</v>
      </c>
    </row>
    <row r="360" spans="1:3" x14ac:dyDescent="0.35">
      <c r="A360" s="519"/>
      <c r="B360" s="61">
        <v>44294</v>
      </c>
      <c r="C360" s="44"/>
    </row>
    <row r="361" spans="1:3" x14ac:dyDescent="0.35">
      <c r="A361" s="519"/>
      <c r="B361" s="61">
        <v>44295</v>
      </c>
      <c r="C361" s="44"/>
    </row>
    <row r="362" spans="1:3" x14ac:dyDescent="0.35">
      <c r="A362" s="519"/>
      <c r="B362" s="61">
        <v>44296</v>
      </c>
      <c r="C362" s="44"/>
    </row>
    <row r="363" spans="1:3" x14ac:dyDescent="0.35">
      <c r="A363" s="519"/>
      <c r="B363" s="61">
        <v>44297</v>
      </c>
      <c r="C363" s="44"/>
    </row>
    <row r="364" spans="1:3" x14ac:dyDescent="0.35">
      <c r="A364" s="519"/>
      <c r="B364" s="61">
        <v>44298</v>
      </c>
      <c r="C364" s="44"/>
    </row>
    <row r="365" spans="1:3" x14ac:dyDescent="0.35">
      <c r="A365" s="519"/>
      <c r="B365" s="61">
        <v>44299</v>
      </c>
      <c r="C365" s="44"/>
    </row>
    <row r="366" spans="1:3" x14ac:dyDescent="0.35">
      <c r="A366" s="61">
        <v>44300</v>
      </c>
      <c r="B366" s="61">
        <v>44300</v>
      </c>
      <c r="C366" s="44">
        <v>1045</v>
      </c>
    </row>
    <row r="367" spans="1:3" x14ac:dyDescent="0.35">
      <c r="A367" s="519"/>
      <c r="B367" s="61">
        <v>44301</v>
      </c>
      <c r="C367" s="44"/>
    </row>
    <row r="368" spans="1:3" x14ac:dyDescent="0.35">
      <c r="A368" s="519"/>
      <c r="B368" s="61">
        <v>44302</v>
      </c>
      <c r="C368" s="44"/>
    </row>
    <row r="369" spans="1:3" x14ac:dyDescent="0.35">
      <c r="A369" s="519"/>
      <c r="B369" s="61">
        <v>44303</v>
      </c>
      <c r="C369" s="44"/>
    </row>
    <row r="370" spans="1:3" x14ac:dyDescent="0.35">
      <c r="A370" s="519"/>
      <c r="B370" s="61">
        <v>44304</v>
      </c>
      <c r="C370" s="44"/>
    </row>
    <row r="371" spans="1:3" x14ac:dyDescent="0.35">
      <c r="A371" s="519"/>
      <c r="B371" s="61">
        <v>44305</v>
      </c>
      <c r="C371" s="44"/>
    </row>
    <row r="372" spans="1:3" x14ac:dyDescent="0.35">
      <c r="A372" s="519"/>
      <c r="B372" s="61">
        <v>44306</v>
      </c>
      <c r="C372" s="44"/>
    </row>
    <row r="373" spans="1:3" x14ac:dyDescent="0.35">
      <c r="A373" s="61">
        <v>44307</v>
      </c>
      <c r="B373" s="61">
        <v>44307</v>
      </c>
      <c r="C373" s="44">
        <v>1010</v>
      </c>
    </row>
    <row r="374" spans="1:3" x14ac:dyDescent="0.35">
      <c r="A374" s="519"/>
      <c r="B374" s="61">
        <v>44308</v>
      </c>
      <c r="C374" s="44"/>
    </row>
    <row r="375" spans="1:3" x14ac:dyDescent="0.35">
      <c r="A375" s="519"/>
      <c r="B375" s="61">
        <v>44309</v>
      </c>
      <c r="C375" s="44"/>
    </row>
    <row r="376" spans="1:3" x14ac:dyDescent="0.35">
      <c r="A376" s="519"/>
      <c r="B376" s="61">
        <v>44310</v>
      </c>
      <c r="C376" s="44"/>
    </row>
    <row r="377" spans="1:3" x14ac:dyDescent="0.35">
      <c r="A377" s="519"/>
      <c r="B377" s="61">
        <v>44311</v>
      </c>
      <c r="C377" s="44"/>
    </row>
    <row r="378" spans="1:3" x14ac:dyDescent="0.35">
      <c r="A378" s="519"/>
      <c r="B378" s="61">
        <v>44312</v>
      </c>
      <c r="C378" s="44"/>
    </row>
    <row r="379" spans="1:3" x14ac:dyDescent="0.35">
      <c r="A379" s="519"/>
      <c r="B379" s="61">
        <v>44313</v>
      </c>
      <c r="C379" s="44"/>
    </row>
    <row r="380" spans="1:3" x14ac:dyDescent="0.35">
      <c r="A380" s="61">
        <v>44314</v>
      </c>
      <c r="B380" s="61">
        <v>44314</v>
      </c>
      <c r="C380" s="44">
        <v>1042</v>
      </c>
    </row>
    <row r="381" spans="1:3" x14ac:dyDescent="0.35">
      <c r="A381" s="519"/>
      <c r="B381" s="61">
        <v>44315</v>
      </c>
      <c r="C381" s="44"/>
    </row>
    <row r="382" spans="1:3" x14ac:dyDescent="0.35">
      <c r="A382" s="519"/>
      <c r="B382" s="61">
        <v>44316</v>
      </c>
      <c r="C382" s="44"/>
    </row>
    <row r="383" spans="1:3" x14ac:dyDescent="0.35">
      <c r="A383" s="519"/>
      <c r="B383" s="61">
        <v>44317</v>
      </c>
      <c r="C383" s="44"/>
    </row>
    <row r="384" spans="1:3" x14ac:dyDescent="0.35">
      <c r="A384" s="519"/>
      <c r="B384" s="61">
        <v>44318</v>
      </c>
      <c r="C384" s="44"/>
    </row>
    <row r="385" spans="1:3" x14ac:dyDescent="0.35">
      <c r="A385" s="519"/>
      <c r="B385" s="61">
        <v>44319</v>
      </c>
      <c r="C385" s="44"/>
    </row>
    <row r="386" spans="1:3" x14ac:dyDescent="0.35">
      <c r="A386" s="519"/>
      <c r="B386" s="61">
        <v>44320</v>
      </c>
      <c r="C386" s="44"/>
    </row>
    <row r="387" spans="1:3" x14ac:dyDescent="0.35">
      <c r="A387" s="61">
        <v>44321</v>
      </c>
      <c r="B387" s="61">
        <v>44321</v>
      </c>
      <c r="C387" s="44">
        <v>1011</v>
      </c>
    </row>
    <row r="388" spans="1:3" x14ac:dyDescent="0.35">
      <c r="A388" s="519"/>
      <c r="B388" s="61">
        <v>44322</v>
      </c>
      <c r="C388" s="44"/>
    </row>
    <row r="389" spans="1:3" x14ac:dyDescent="0.35">
      <c r="A389" s="519"/>
      <c r="B389" s="61">
        <v>44323</v>
      </c>
      <c r="C389" s="44"/>
    </row>
    <row r="390" spans="1:3" x14ac:dyDescent="0.35">
      <c r="A390" s="519"/>
      <c r="B390" s="61">
        <v>44324</v>
      </c>
      <c r="C390" s="44"/>
    </row>
    <row r="391" spans="1:3" x14ac:dyDescent="0.35">
      <c r="A391" s="519"/>
      <c r="B391" s="61">
        <v>44325</v>
      </c>
      <c r="C391" s="44"/>
    </row>
    <row r="392" spans="1:3" x14ac:dyDescent="0.35">
      <c r="A392" s="519"/>
      <c r="B392" s="61">
        <v>44326</v>
      </c>
      <c r="C392" s="44"/>
    </row>
    <row r="393" spans="1:3" x14ac:dyDescent="0.35">
      <c r="A393" s="519"/>
      <c r="B393" s="61">
        <v>44327</v>
      </c>
      <c r="C393" s="44"/>
    </row>
    <row r="394" spans="1:3" x14ac:dyDescent="0.35">
      <c r="A394" s="61">
        <v>44328</v>
      </c>
      <c r="B394" s="61">
        <v>44328</v>
      </c>
      <c r="C394" s="44">
        <v>1088</v>
      </c>
    </row>
    <row r="395" spans="1:3" x14ac:dyDescent="0.35">
      <c r="A395" s="519"/>
      <c r="B395" s="61">
        <v>44329</v>
      </c>
      <c r="C395" s="44"/>
    </row>
    <row r="396" spans="1:3" x14ac:dyDescent="0.35">
      <c r="A396" s="519"/>
      <c r="B396" s="61">
        <v>44330</v>
      </c>
      <c r="C396" s="44"/>
    </row>
    <row r="397" spans="1:3" x14ac:dyDescent="0.35">
      <c r="A397" s="519"/>
      <c r="B397" s="61">
        <v>44331</v>
      </c>
      <c r="C397" s="44"/>
    </row>
    <row r="398" spans="1:3" x14ac:dyDescent="0.35">
      <c r="A398" s="519"/>
      <c r="B398" s="61">
        <v>44332</v>
      </c>
      <c r="C398" s="44"/>
    </row>
    <row r="399" spans="1:3" x14ac:dyDescent="0.35">
      <c r="A399" s="519"/>
      <c r="B399" s="61">
        <v>44333</v>
      </c>
      <c r="C399" s="44"/>
    </row>
    <row r="400" spans="1:3" x14ac:dyDescent="0.35">
      <c r="A400" s="519"/>
      <c r="B400" s="61">
        <v>44334</v>
      </c>
      <c r="C400" s="44"/>
    </row>
    <row r="401" spans="1:3" x14ac:dyDescent="0.35">
      <c r="A401" s="61">
        <v>44335</v>
      </c>
      <c r="B401" s="61">
        <v>44335</v>
      </c>
      <c r="C401" s="44">
        <v>1104</v>
      </c>
    </row>
    <row r="402" spans="1:3" x14ac:dyDescent="0.35">
      <c r="A402" s="519"/>
      <c r="B402" s="61">
        <v>44336</v>
      </c>
      <c r="C402" s="44"/>
    </row>
    <row r="403" spans="1:3" x14ac:dyDescent="0.35">
      <c r="A403" s="519"/>
      <c r="B403" s="61">
        <v>44337</v>
      </c>
      <c r="C403" s="44"/>
    </row>
    <row r="404" spans="1:3" x14ac:dyDescent="0.35">
      <c r="A404" s="519"/>
      <c r="B404" s="61">
        <v>44338</v>
      </c>
      <c r="C404" s="44"/>
    </row>
    <row r="405" spans="1:3" x14ac:dyDescent="0.35">
      <c r="A405" s="519"/>
      <c r="B405" s="61">
        <v>44339</v>
      </c>
      <c r="C405" s="44"/>
    </row>
    <row r="406" spans="1:3" x14ac:dyDescent="0.35">
      <c r="A406" s="519"/>
      <c r="B406" s="61">
        <v>44340</v>
      </c>
      <c r="C406" s="44"/>
    </row>
    <row r="407" spans="1:3" x14ac:dyDescent="0.35">
      <c r="A407" s="519"/>
      <c r="B407" s="61">
        <v>44341</v>
      </c>
      <c r="C407" s="44"/>
    </row>
    <row r="408" spans="1:3" x14ac:dyDescent="0.35">
      <c r="A408" s="519">
        <v>44342</v>
      </c>
      <c r="B408" s="61">
        <v>44342</v>
      </c>
      <c r="C408" s="44">
        <v>1116</v>
      </c>
    </row>
    <row r="409" spans="1:3" x14ac:dyDescent="0.35">
      <c r="A409" s="519"/>
      <c r="B409" s="61">
        <v>44343</v>
      </c>
      <c r="C409" s="44"/>
    </row>
    <row r="410" spans="1:3" x14ac:dyDescent="0.35">
      <c r="A410" s="519"/>
      <c r="B410" s="61">
        <v>44344</v>
      </c>
      <c r="C410" s="44"/>
    </row>
    <row r="411" spans="1:3" x14ac:dyDescent="0.35">
      <c r="A411" s="519"/>
      <c r="B411" s="61">
        <v>44345</v>
      </c>
      <c r="C411" s="44"/>
    </row>
    <row r="412" spans="1:3" x14ac:dyDescent="0.35">
      <c r="A412" s="519"/>
      <c r="B412" s="61">
        <v>44346</v>
      </c>
      <c r="C412" s="44"/>
    </row>
    <row r="413" spans="1:3" x14ac:dyDescent="0.35">
      <c r="A413" s="519"/>
      <c r="B413" s="61">
        <v>44347</v>
      </c>
      <c r="C413" s="44"/>
    </row>
    <row r="414" spans="1:3" x14ac:dyDescent="0.35">
      <c r="A414" s="519"/>
      <c r="B414" s="61">
        <v>44348</v>
      </c>
      <c r="C414" s="44"/>
    </row>
    <row r="415" spans="1:3" x14ac:dyDescent="0.35">
      <c r="A415" s="61">
        <v>44349</v>
      </c>
      <c r="B415" s="61">
        <v>44349</v>
      </c>
      <c r="C415" s="44">
        <v>1129</v>
      </c>
    </row>
    <row r="416" spans="1:3" x14ac:dyDescent="0.35">
      <c r="A416" s="519"/>
      <c r="B416" s="61">
        <v>44350</v>
      </c>
      <c r="C416" s="44"/>
    </row>
    <row r="417" spans="1:3" x14ac:dyDescent="0.35">
      <c r="A417" s="519"/>
      <c r="B417" s="61">
        <v>44351</v>
      </c>
      <c r="C417" s="44"/>
    </row>
    <row r="418" spans="1:3" x14ac:dyDescent="0.35">
      <c r="A418" s="519"/>
      <c r="B418" s="61">
        <v>44352</v>
      </c>
      <c r="C418" s="44"/>
    </row>
    <row r="419" spans="1:3" x14ac:dyDescent="0.35">
      <c r="A419" s="519"/>
      <c r="B419" s="61">
        <v>44353</v>
      </c>
      <c r="C419" s="44"/>
    </row>
    <row r="420" spans="1:3" x14ac:dyDescent="0.35">
      <c r="A420" s="519"/>
      <c r="B420" s="61">
        <v>44354</v>
      </c>
      <c r="C420" s="44"/>
    </row>
    <row r="421" spans="1:3" x14ac:dyDescent="0.35">
      <c r="A421" s="519"/>
      <c r="B421" s="61">
        <v>44355</v>
      </c>
      <c r="C421" s="44"/>
    </row>
    <row r="422" spans="1:3" x14ac:dyDescent="0.35">
      <c r="A422" s="61">
        <v>44356</v>
      </c>
      <c r="B422" s="61">
        <v>44356</v>
      </c>
      <c r="C422" s="44">
        <v>1124</v>
      </c>
    </row>
    <row r="423" spans="1:3" x14ac:dyDescent="0.35">
      <c r="A423" s="519"/>
      <c r="B423" s="61">
        <v>44357</v>
      </c>
      <c r="C423" s="44"/>
    </row>
    <row r="424" spans="1:3" x14ac:dyDescent="0.35">
      <c r="A424" s="519"/>
      <c r="B424" s="61">
        <v>44358</v>
      </c>
      <c r="C424" s="44"/>
    </row>
    <row r="425" spans="1:3" x14ac:dyDescent="0.35">
      <c r="A425" s="519"/>
      <c r="B425" s="61">
        <v>44359</v>
      </c>
      <c r="C425" s="44"/>
    </row>
    <row r="426" spans="1:3" x14ac:dyDescent="0.35">
      <c r="A426" s="519"/>
      <c r="B426" s="61">
        <v>44360</v>
      </c>
      <c r="C426" s="44"/>
    </row>
    <row r="427" spans="1:3" x14ac:dyDescent="0.35">
      <c r="A427" s="519"/>
      <c r="B427" s="61">
        <v>44361</v>
      </c>
      <c r="C427" s="44"/>
    </row>
    <row r="428" spans="1:3" x14ac:dyDescent="0.35">
      <c r="A428" s="519"/>
      <c r="B428" s="61">
        <v>44362</v>
      </c>
      <c r="C428" s="44"/>
    </row>
    <row r="429" spans="1:3" x14ac:dyDescent="0.35">
      <c r="A429" s="61">
        <v>44363</v>
      </c>
      <c r="B429" s="61">
        <v>44363</v>
      </c>
      <c r="C429" s="44">
        <v>1142</v>
      </c>
    </row>
    <row r="430" spans="1:3" x14ac:dyDescent="0.35">
      <c r="A430" s="519"/>
      <c r="B430" s="61">
        <v>44364</v>
      </c>
      <c r="C430" s="44"/>
    </row>
    <row r="431" spans="1:3" x14ac:dyDescent="0.35">
      <c r="A431" s="519"/>
      <c r="B431" s="61">
        <v>44365</v>
      </c>
      <c r="C431" s="44"/>
    </row>
    <row r="432" spans="1:3" x14ac:dyDescent="0.35">
      <c r="A432" s="519"/>
      <c r="B432" s="61">
        <v>44366</v>
      </c>
      <c r="C432" s="44"/>
    </row>
    <row r="433" spans="1:3" x14ac:dyDescent="0.35">
      <c r="A433" s="519"/>
      <c r="B433" s="61">
        <v>44367</v>
      </c>
      <c r="C433" s="44"/>
    </row>
    <row r="434" spans="1:3" x14ac:dyDescent="0.35">
      <c r="A434" s="519"/>
      <c r="B434" s="61">
        <v>44368</v>
      </c>
      <c r="C434" s="44"/>
    </row>
    <row r="435" spans="1:3" x14ac:dyDescent="0.35">
      <c r="A435" s="519"/>
      <c r="B435" s="61">
        <v>44369</v>
      </c>
      <c r="C435" s="44"/>
    </row>
    <row r="436" spans="1:3" x14ac:dyDescent="0.35">
      <c r="A436" s="61">
        <v>44370</v>
      </c>
      <c r="B436" s="61">
        <v>44370</v>
      </c>
      <c r="C436" s="44">
        <v>1227</v>
      </c>
    </row>
    <row r="437" spans="1:3" x14ac:dyDescent="0.35">
      <c r="A437" s="519"/>
      <c r="B437" s="61">
        <v>44371</v>
      </c>
      <c r="C437" s="44"/>
    </row>
    <row r="438" spans="1:3" x14ac:dyDescent="0.35">
      <c r="A438" s="519"/>
      <c r="B438" s="61">
        <v>44372</v>
      </c>
      <c r="C438" s="44"/>
    </row>
    <row r="439" spans="1:3" x14ac:dyDescent="0.35">
      <c r="A439" s="519"/>
      <c r="B439" s="61">
        <v>44373</v>
      </c>
      <c r="C439" s="44"/>
    </row>
    <row r="440" spans="1:3" x14ac:dyDescent="0.35">
      <c r="A440" s="519"/>
      <c r="B440" s="61">
        <v>44374</v>
      </c>
      <c r="C440" s="44"/>
    </row>
    <row r="441" spans="1:3" x14ac:dyDescent="0.35">
      <c r="A441" s="519"/>
      <c r="B441" s="61">
        <v>44375</v>
      </c>
      <c r="C441" s="44"/>
    </row>
    <row r="442" spans="1:3" x14ac:dyDescent="0.35">
      <c r="A442" s="519"/>
      <c r="B442" s="61">
        <v>44376</v>
      </c>
      <c r="C442" s="44"/>
    </row>
    <row r="443" spans="1:3" x14ac:dyDescent="0.35">
      <c r="A443" s="61">
        <v>44377</v>
      </c>
      <c r="B443" s="61">
        <v>44377</v>
      </c>
      <c r="C443" s="44">
        <v>1247</v>
      </c>
    </row>
    <row r="444" spans="1:3" x14ac:dyDescent="0.35">
      <c r="A444" s="519"/>
      <c r="B444" s="61">
        <v>44378</v>
      </c>
    </row>
    <row r="445" spans="1:3" x14ac:dyDescent="0.35">
      <c r="A445" s="519"/>
      <c r="B445" s="61">
        <v>44379</v>
      </c>
    </row>
    <row r="446" spans="1:3" x14ac:dyDescent="0.35">
      <c r="A446" s="519"/>
      <c r="B446" s="61">
        <v>44380</v>
      </c>
    </row>
    <row r="447" spans="1:3" x14ac:dyDescent="0.35">
      <c r="A447" s="519"/>
      <c r="B447" s="61">
        <v>44381</v>
      </c>
    </row>
    <row r="448" spans="1:3" x14ac:dyDescent="0.35">
      <c r="A448" s="519"/>
      <c r="B448" s="61">
        <v>44382</v>
      </c>
    </row>
    <row r="449" spans="1:3" x14ac:dyDescent="0.35">
      <c r="A449" s="519"/>
      <c r="B449" s="61">
        <v>44383</v>
      </c>
    </row>
    <row r="450" spans="1:3" x14ac:dyDescent="0.35">
      <c r="A450" s="61">
        <v>44384</v>
      </c>
      <c r="B450" s="61">
        <v>44384</v>
      </c>
      <c r="C450" s="44">
        <v>1268</v>
      </c>
    </row>
    <row r="451" spans="1:3" x14ac:dyDescent="0.35">
      <c r="A451" s="519"/>
      <c r="B451" s="61">
        <v>44385</v>
      </c>
    </row>
    <row r="452" spans="1:3" x14ac:dyDescent="0.35">
      <c r="A452" s="519"/>
      <c r="B452" s="61">
        <v>44386</v>
      </c>
    </row>
    <row r="453" spans="1:3" x14ac:dyDescent="0.35">
      <c r="A453" s="519"/>
      <c r="B453" s="61">
        <v>44387</v>
      </c>
    </row>
    <row r="454" spans="1:3" x14ac:dyDescent="0.35">
      <c r="A454" s="519"/>
      <c r="B454" s="61">
        <v>44388</v>
      </c>
    </row>
    <row r="455" spans="1:3" x14ac:dyDescent="0.35">
      <c r="A455" s="519"/>
      <c r="B455" s="61">
        <v>44389</v>
      </c>
    </row>
    <row r="456" spans="1:3" x14ac:dyDescent="0.35">
      <c r="A456" s="519"/>
      <c r="B456" s="61">
        <v>44390</v>
      </c>
    </row>
    <row r="457" spans="1:3" x14ac:dyDescent="0.35">
      <c r="A457" s="61">
        <v>44391</v>
      </c>
      <c r="B457" s="61">
        <v>44391</v>
      </c>
      <c r="C457" s="44">
        <v>1302</v>
      </c>
    </row>
    <row r="458" spans="1:3" x14ac:dyDescent="0.35">
      <c r="A458" s="519"/>
      <c r="B458" s="61">
        <v>44392</v>
      </c>
    </row>
    <row r="459" spans="1:3" x14ac:dyDescent="0.35">
      <c r="A459" s="519"/>
      <c r="B459" s="61">
        <v>44393</v>
      </c>
    </row>
    <row r="460" spans="1:3" x14ac:dyDescent="0.35">
      <c r="A460" s="519"/>
      <c r="B460" s="61">
        <v>44394</v>
      </c>
    </row>
    <row r="461" spans="1:3" x14ac:dyDescent="0.35">
      <c r="A461" s="519"/>
      <c r="B461" s="61">
        <v>44395</v>
      </c>
    </row>
    <row r="462" spans="1:3" x14ac:dyDescent="0.35">
      <c r="A462" s="519"/>
      <c r="B462" s="61">
        <v>44396</v>
      </c>
    </row>
    <row r="463" spans="1:3" x14ac:dyDescent="0.35">
      <c r="A463" s="519"/>
      <c r="B463" s="61">
        <v>44397</v>
      </c>
    </row>
    <row r="464" spans="1:3" x14ac:dyDescent="0.35">
      <c r="A464" s="61">
        <v>44398</v>
      </c>
      <c r="B464" s="61">
        <v>44398</v>
      </c>
      <c r="C464" s="44">
        <v>1339</v>
      </c>
    </row>
    <row r="465" spans="1:3" x14ac:dyDescent="0.35">
      <c r="A465" s="519"/>
      <c r="B465" s="61">
        <v>44399</v>
      </c>
    </row>
    <row r="466" spans="1:3" x14ac:dyDescent="0.35">
      <c r="A466" s="519"/>
      <c r="B466" s="61">
        <v>44400</v>
      </c>
    </row>
    <row r="467" spans="1:3" x14ac:dyDescent="0.35">
      <c r="A467" s="519"/>
      <c r="B467" s="61">
        <v>44401</v>
      </c>
    </row>
    <row r="468" spans="1:3" x14ac:dyDescent="0.35">
      <c r="A468" s="519"/>
      <c r="B468" s="61">
        <v>44402</v>
      </c>
    </row>
    <row r="469" spans="1:3" x14ac:dyDescent="0.35">
      <c r="A469" s="519"/>
      <c r="B469" s="61">
        <v>44403</v>
      </c>
    </row>
    <row r="470" spans="1:3" x14ac:dyDescent="0.35">
      <c r="A470" s="519"/>
      <c r="B470" s="61">
        <v>44404</v>
      </c>
    </row>
    <row r="471" spans="1:3" x14ac:dyDescent="0.35">
      <c r="A471" s="61">
        <v>44405</v>
      </c>
      <c r="B471" s="61">
        <v>44405</v>
      </c>
      <c r="C471" s="44">
        <v>1304</v>
      </c>
    </row>
    <row r="472" spans="1:3" x14ac:dyDescent="0.35">
      <c r="B472" s="61">
        <v>44406</v>
      </c>
    </row>
    <row r="473" spans="1:3" x14ac:dyDescent="0.35">
      <c r="B473" s="61">
        <v>44407</v>
      </c>
    </row>
    <row r="474" spans="1:3" x14ac:dyDescent="0.35">
      <c r="B474" s="61">
        <v>44408</v>
      </c>
    </row>
    <row r="475" spans="1:3" x14ac:dyDescent="0.35">
      <c r="B475" s="61">
        <v>44409</v>
      </c>
    </row>
    <row r="476" spans="1:3" x14ac:dyDescent="0.35">
      <c r="B476" s="61">
        <v>44410</v>
      </c>
    </row>
    <row r="477" spans="1:3" x14ac:dyDescent="0.35">
      <c r="B477" s="61">
        <v>44411</v>
      </c>
    </row>
    <row r="478" spans="1:3" x14ac:dyDescent="0.35">
      <c r="A478" s="41">
        <v>44412</v>
      </c>
      <c r="B478" s="61">
        <v>44412</v>
      </c>
      <c r="C478" s="44">
        <v>1404</v>
      </c>
    </row>
    <row r="479" spans="1:3" x14ac:dyDescent="0.35">
      <c r="B479" s="61">
        <v>44413</v>
      </c>
    </row>
    <row r="480" spans="1:3" x14ac:dyDescent="0.35">
      <c r="B480" s="61">
        <v>44414</v>
      </c>
    </row>
    <row r="481" spans="1:3" x14ac:dyDescent="0.35">
      <c r="B481" s="61">
        <v>44415</v>
      </c>
    </row>
    <row r="482" spans="1:3" x14ac:dyDescent="0.35">
      <c r="B482" s="61">
        <v>44416</v>
      </c>
    </row>
    <row r="483" spans="1:3" x14ac:dyDescent="0.35">
      <c r="B483" s="61">
        <v>44417</v>
      </c>
    </row>
    <row r="484" spans="1:3" x14ac:dyDescent="0.35">
      <c r="B484" s="61">
        <v>44418</v>
      </c>
    </row>
    <row r="485" spans="1:3" x14ac:dyDescent="0.35">
      <c r="A485" s="41">
        <v>44419</v>
      </c>
      <c r="B485" s="61">
        <v>44419</v>
      </c>
      <c r="C485" s="44">
        <v>1439</v>
      </c>
    </row>
    <row r="486" spans="1:3" x14ac:dyDescent="0.35">
      <c r="B486" s="61">
        <v>44420</v>
      </c>
    </row>
    <row r="487" spans="1:3" x14ac:dyDescent="0.35">
      <c r="B487" s="61">
        <v>44421</v>
      </c>
    </row>
    <row r="488" spans="1:3" x14ac:dyDescent="0.35">
      <c r="B488" s="61">
        <v>44422</v>
      </c>
    </row>
    <row r="489" spans="1:3" x14ac:dyDescent="0.35">
      <c r="B489" s="61">
        <v>44423</v>
      </c>
    </row>
    <row r="490" spans="1:3" x14ac:dyDescent="0.35">
      <c r="B490" s="61">
        <v>44424</v>
      </c>
    </row>
    <row r="491" spans="1:3" x14ac:dyDescent="0.35">
      <c r="B491" s="61">
        <v>44425</v>
      </c>
    </row>
    <row r="492" spans="1:3" x14ac:dyDescent="0.35">
      <c r="A492" s="41">
        <v>44426</v>
      </c>
      <c r="B492" s="61">
        <v>44426</v>
      </c>
      <c r="C492" s="44">
        <v>1408</v>
      </c>
    </row>
    <row r="493" spans="1:3" x14ac:dyDescent="0.35">
      <c r="B493" s="61">
        <v>44427</v>
      </c>
    </row>
    <row r="494" spans="1:3" x14ac:dyDescent="0.35">
      <c r="B494" s="61">
        <v>44428</v>
      </c>
    </row>
    <row r="495" spans="1:3" x14ac:dyDescent="0.35">
      <c r="B495" s="61">
        <v>44429</v>
      </c>
    </row>
    <row r="496" spans="1:3" x14ac:dyDescent="0.35">
      <c r="B496" s="61">
        <v>44430</v>
      </c>
    </row>
    <row r="497" spans="1:3" x14ac:dyDescent="0.35">
      <c r="B497" s="61">
        <v>44431</v>
      </c>
    </row>
    <row r="498" spans="1:3" x14ac:dyDescent="0.35">
      <c r="B498" s="61">
        <v>44432</v>
      </c>
    </row>
    <row r="499" spans="1:3" x14ac:dyDescent="0.35">
      <c r="A499" s="61">
        <v>44433</v>
      </c>
      <c r="B499" s="61">
        <v>44433</v>
      </c>
      <c r="C499" s="44">
        <v>1418</v>
      </c>
    </row>
    <row r="500" spans="1:3" x14ac:dyDescent="0.35">
      <c r="B500" s="61">
        <v>44434</v>
      </c>
    </row>
    <row r="501" spans="1:3" x14ac:dyDescent="0.35">
      <c r="B501" s="61">
        <v>44435</v>
      </c>
    </row>
    <row r="502" spans="1:3" x14ac:dyDescent="0.35">
      <c r="B502" s="61">
        <v>44436</v>
      </c>
    </row>
    <row r="503" spans="1:3" x14ac:dyDescent="0.35">
      <c r="B503" s="61">
        <v>44437</v>
      </c>
    </row>
    <row r="504" spans="1:3" x14ac:dyDescent="0.35">
      <c r="B504" s="61">
        <v>44438</v>
      </c>
    </row>
    <row r="505" spans="1:3" x14ac:dyDescent="0.35">
      <c r="B505" s="61">
        <v>44439</v>
      </c>
    </row>
    <row r="506" spans="1:3" x14ac:dyDescent="0.35">
      <c r="A506" s="61">
        <v>44440</v>
      </c>
      <c r="B506" s="61">
        <v>44440</v>
      </c>
      <c r="C506" s="44">
        <v>1482</v>
      </c>
    </row>
    <row r="507" spans="1:3" x14ac:dyDescent="0.35">
      <c r="B507" s="61">
        <v>44441</v>
      </c>
    </row>
    <row r="508" spans="1:3" x14ac:dyDescent="0.35">
      <c r="B508" s="61">
        <v>44442</v>
      </c>
    </row>
    <row r="509" spans="1:3" x14ac:dyDescent="0.35">
      <c r="B509" s="61">
        <v>44443</v>
      </c>
    </row>
    <row r="510" spans="1:3" x14ac:dyDescent="0.35">
      <c r="B510" s="61">
        <v>44444</v>
      </c>
    </row>
    <row r="511" spans="1:3" x14ac:dyDescent="0.35">
      <c r="B511" s="61">
        <v>44445</v>
      </c>
    </row>
    <row r="512" spans="1:3" x14ac:dyDescent="0.35">
      <c r="B512" s="61">
        <v>44446</v>
      </c>
    </row>
    <row r="513" spans="1:3" x14ac:dyDescent="0.35">
      <c r="A513" s="61">
        <v>44447</v>
      </c>
      <c r="B513" s="61">
        <v>44447</v>
      </c>
      <c r="C513" s="44">
        <v>1521</v>
      </c>
    </row>
    <row r="514" spans="1:3" x14ac:dyDescent="0.35">
      <c r="B514" s="61">
        <v>44448</v>
      </c>
    </row>
    <row r="515" spans="1:3" x14ac:dyDescent="0.35">
      <c r="B515" s="61">
        <v>44449</v>
      </c>
    </row>
    <row r="516" spans="1:3" x14ac:dyDescent="0.35">
      <c r="B516" s="61">
        <v>44450</v>
      </c>
    </row>
    <row r="517" spans="1:3" x14ac:dyDescent="0.35">
      <c r="B517" s="61">
        <v>44451</v>
      </c>
    </row>
    <row r="518" spans="1:3" x14ac:dyDescent="0.35">
      <c r="B518" s="61">
        <v>44452</v>
      </c>
    </row>
    <row r="519" spans="1:3" x14ac:dyDescent="0.35">
      <c r="B519" s="61">
        <v>44453</v>
      </c>
    </row>
    <row r="520" spans="1:3" x14ac:dyDescent="0.35">
      <c r="A520" s="61">
        <v>44454</v>
      </c>
      <c r="B520" s="61">
        <v>44454</v>
      </c>
      <c r="C520" s="44">
        <v>1507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74"/>
  <sheetViews>
    <sheetView showGridLines="0" zoomScale="85" zoomScaleNormal="85" workbookViewId="0">
      <pane xSplit="1" ySplit="4" topLeftCell="B551" activePane="bottomRight" state="frozen"/>
      <selection pane="topRight" activeCell="B1" sqref="B1"/>
      <selection pane="bottomLeft" activeCell="A5" sqref="A5"/>
      <selection pane="bottomRight"/>
    </sheetView>
  </sheetViews>
  <sheetFormatPr defaultColWidth="8.54296875" defaultRowHeight="14" x14ac:dyDescent="0.3"/>
  <cols>
    <col min="1" max="1" width="12.54296875" style="106" customWidth="1"/>
    <col min="2" max="2" width="13.54296875" style="2" bestFit="1" customWidth="1"/>
    <col min="3" max="3" width="12.453125" style="2" customWidth="1"/>
    <col min="4" max="4" width="13.453125" style="2" customWidth="1"/>
    <col min="5" max="5" width="12.54296875" style="2" bestFit="1" customWidth="1"/>
    <col min="6" max="6" width="14.453125" style="357" customWidth="1"/>
    <col min="7" max="7" width="13.54296875" style="106" customWidth="1"/>
    <col min="8" max="8" width="13.453125" style="106" customWidth="1"/>
    <col min="9" max="9" width="12.453125" style="106" customWidth="1"/>
    <col min="10" max="10" width="13.54296875" style="547" customWidth="1"/>
    <col min="11" max="11" width="11.453125" style="540" customWidth="1"/>
    <col min="12" max="13" width="11.453125" style="541" customWidth="1"/>
    <col min="14" max="14" width="12.453125" style="540" customWidth="1"/>
    <col min="15" max="15" width="11.453125" style="540" customWidth="1"/>
    <col min="16" max="16" width="12.453125" style="542" customWidth="1"/>
    <col min="17" max="18" width="12.453125" style="537" customWidth="1"/>
    <col min="19" max="19" width="13.453125" style="538" customWidth="1"/>
    <col min="20" max="20" width="6.453125" style="106" customWidth="1"/>
    <col min="21" max="16384" width="8.54296875" style="106"/>
  </cols>
  <sheetData>
    <row r="1" spans="1:27" x14ac:dyDescent="0.3">
      <c r="A1" s="1" t="s">
        <v>182</v>
      </c>
      <c r="B1" s="1"/>
      <c r="C1" s="1"/>
      <c r="I1" s="535"/>
      <c r="J1" s="536"/>
      <c r="K1" s="605" t="s">
        <v>109</v>
      </c>
      <c r="L1" s="606"/>
      <c r="M1" s="606"/>
      <c r="N1" s="606"/>
      <c r="O1" s="606"/>
      <c r="P1" s="606"/>
      <c r="W1" s="539" t="s">
        <v>29</v>
      </c>
    </row>
    <row r="2" spans="1:27" x14ac:dyDescent="0.3">
      <c r="A2" s="2"/>
      <c r="I2" s="618" t="s">
        <v>179</v>
      </c>
      <c r="J2" s="619"/>
      <c r="Q2" s="363"/>
      <c r="R2" s="363"/>
    </row>
    <row r="3" spans="1:27" ht="48.75" customHeight="1" x14ac:dyDescent="0.3">
      <c r="A3" s="612" t="s">
        <v>30</v>
      </c>
      <c r="B3" s="614" t="s">
        <v>177</v>
      </c>
      <c r="C3" s="615"/>
      <c r="D3" s="615"/>
      <c r="E3" s="99" t="s">
        <v>176</v>
      </c>
      <c r="F3" s="609" t="s">
        <v>191</v>
      </c>
      <c r="G3" s="616" t="s">
        <v>178</v>
      </c>
      <c r="H3" s="616"/>
      <c r="I3" s="618"/>
      <c r="J3" s="619"/>
      <c r="K3" s="607" t="s">
        <v>180</v>
      </c>
      <c r="L3" s="610" t="s">
        <v>192</v>
      </c>
      <c r="M3" s="611" t="s">
        <v>193</v>
      </c>
      <c r="N3" s="617" t="s">
        <v>181</v>
      </c>
      <c r="O3" s="607" t="s">
        <v>175</v>
      </c>
      <c r="P3" s="608" t="s">
        <v>183</v>
      </c>
      <c r="Q3" s="611" t="s">
        <v>194</v>
      </c>
      <c r="R3" s="611" t="s">
        <v>195</v>
      </c>
      <c r="S3" s="617" t="s">
        <v>174</v>
      </c>
    </row>
    <row r="4" spans="1:27" ht="30.65" customHeight="1" x14ac:dyDescent="0.3">
      <c r="A4" s="613"/>
      <c r="B4" s="23" t="s">
        <v>18</v>
      </c>
      <c r="C4" s="24" t="s">
        <v>17</v>
      </c>
      <c r="D4" s="28" t="s">
        <v>3</v>
      </c>
      <c r="E4" s="94" t="s">
        <v>63</v>
      </c>
      <c r="F4" s="609"/>
      <c r="G4" s="93" t="s">
        <v>63</v>
      </c>
      <c r="H4" s="93" t="s">
        <v>64</v>
      </c>
      <c r="I4" s="77" t="s">
        <v>63</v>
      </c>
      <c r="J4" s="139" t="s">
        <v>64</v>
      </c>
      <c r="K4" s="607"/>
      <c r="L4" s="610"/>
      <c r="M4" s="611"/>
      <c r="N4" s="617"/>
      <c r="O4" s="607"/>
      <c r="P4" s="608"/>
      <c r="Q4" s="611"/>
      <c r="R4" s="611"/>
      <c r="S4" s="617"/>
    </row>
    <row r="5" spans="1:27" x14ac:dyDescent="0.3">
      <c r="A5" s="25">
        <v>43892</v>
      </c>
      <c r="B5" s="26">
        <v>814</v>
      </c>
      <c r="C5" s="27">
        <v>1</v>
      </c>
      <c r="D5" s="27">
        <v>815</v>
      </c>
      <c r="E5" s="55">
        <v>1</v>
      </c>
      <c r="F5" s="359"/>
      <c r="G5" s="543"/>
      <c r="H5" s="544"/>
      <c r="I5" s="545"/>
      <c r="J5" s="546"/>
      <c r="K5" s="140"/>
      <c r="L5" s="50"/>
      <c r="M5" s="86"/>
      <c r="N5" s="86"/>
      <c r="O5" s="86"/>
      <c r="P5" s="140"/>
      <c r="Q5" s="87"/>
      <c r="R5" s="87"/>
      <c r="S5" s="87"/>
      <c r="T5" s="544"/>
      <c r="U5" s="544"/>
      <c r="V5" s="374"/>
      <c r="W5" s="374"/>
      <c r="X5" s="374"/>
      <c r="Y5" s="374"/>
      <c r="Z5" s="374"/>
      <c r="AA5" s="374"/>
    </row>
    <row r="6" spans="1:27" x14ac:dyDescent="0.3">
      <c r="A6" s="25">
        <v>43893</v>
      </c>
      <c r="B6" s="26">
        <v>914</v>
      </c>
      <c r="C6" s="27">
        <v>1</v>
      </c>
      <c r="D6" s="27">
        <v>915</v>
      </c>
      <c r="E6" s="55">
        <v>0</v>
      </c>
      <c r="F6" s="358">
        <f>E6/(D6-D5)</f>
        <v>0</v>
      </c>
      <c r="G6" s="543"/>
      <c r="H6" s="544"/>
      <c r="I6" s="545"/>
      <c r="J6" s="546"/>
      <c r="K6" s="140"/>
      <c r="L6" s="50"/>
      <c r="M6" s="86"/>
      <c r="N6" s="86"/>
      <c r="O6" s="86"/>
      <c r="P6" s="140"/>
      <c r="Q6" s="87"/>
      <c r="R6" s="87"/>
      <c r="S6" s="87"/>
      <c r="T6" s="544"/>
      <c r="U6" s="374"/>
      <c r="V6" s="374"/>
      <c r="W6" s="374"/>
      <c r="X6" s="374"/>
      <c r="Y6" s="374"/>
      <c r="Z6" s="374"/>
      <c r="AA6" s="374"/>
    </row>
    <row r="7" spans="1:27" x14ac:dyDescent="0.3">
      <c r="A7" s="25">
        <v>43894</v>
      </c>
      <c r="B7" s="26">
        <v>1043</v>
      </c>
      <c r="C7" s="27">
        <v>3</v>
      </c>
      <c r="D7" s="27">
        <v>1046</v>
      </c>
      <c r="E7" s="55">
        <v>2</v>
      </c>
      <c r="F7" s="358">
        <f t="shared" ref="F7:F70" si="0">E7/(D7-D6)</f>
        <v>1.5267175572519083E-2</v>
      </c>
      <c r="G7" s="543"/>
      <c r="H7" s="544"/>
      <c r="I7" s="545"/>
      <c r="J7" s="546"/>
      <c r="K7" s="140"/>
      <c r="L7" s="50"/>
      <c r="M7" s="86"/>
      <c r="N7" s="86"/>
      <c r="O7" s="86"/>
      <c r="P7" s="140"/>
      <c r="Q7" s="87"/>
      <c r="R7" s="87"/>
      <c r="S7" s="87"/>
      <c r="T7" s="544"/>
      <c r="U7" s="374"/>
      <c r="V7" s="374"/>
      <c r="W7" s="374"/>
      <c r="X7" s="374"/>
      <c r="Y7" s="374"/>
      <c r="Z7" s="374"/>
      <c r="AA7" s="374"/>
    </row>
    <row r="8" spans="1:27" x14ac:dyDescent="0.3">
      <c r="A8" s="25">
        <v>43895</v>
      </c>
      <c r="B8" s="26">
        <v>1250</v>
      </c>
      <c r="C8" s="27">
        <v>6</v>
      </c>
      <c r="D8" s="27">
        <v>1256</v>
      </c>
      <c r="E8" s="55">
        <v>3</v>
      </c>
      <c r="F8" s="358">
        <f t="shared" si="0"/>
        <v>1.4285714285714285E-2</v>
      </c>
      <c r="G8" s="543"/>
      <c r="H8" s="544"/>
      <c r="I8" s="545"/>
      <c r="J8" s="546"/>
      <c r="K8" s="140"/>
      <c r="L8" s="50"/>
      <c r="M8" s="86"/>
      <c r="N8" s="86"/>
      <c r="O8" s="86"/>
      <c r="P8" s="140"/>
      <c r="Q8" s="87"/>
      <c r="R8" s="87"/>
      <c r="S8" s="87"/>
      <c r="T8" s="544"/>
      <c r="U8" s="374"/>
      <c r="V8" s="374"/>
      <c r="W8" s="374"/>
      <c r="X8" s="374"/>
      <c r="Y8" s="374"/>
      <c r="Z8" s="374"/>
      <c r="AA8" s="374"/>
    </row>
    <row r="9" spans="1:27" x14ac:dyDescent="0.3">
      <c r="A9" s="25">
        <v>43896</v>
      </c>
      <c r="B9" s="26">
        <v>1514</v>
      </c>
      <c r="C9" s="27">
        <v>11</v>
      </c>
      <c r="D9" s="27">
        <v>1525</v>
      </c>
      <c r="E9" s="55">
        <v>5</v>
      </c>
      <c r="F9" s="358">
        <f t="shared" si="0"/>
        <v>1.858736059479554E-2</v>
      </c>
      <c r="G9" s="543"/>
      <c r="H9" s="544"/>
      <c r="I9" s="545"/>
      <c r="J9" s="546"/>
      <c r="K9" s="140"/>
      <c r="L9" s="50"/>
      <c r="M9" s="86"/>
      <c r="N9" s="86"/>
      <c r="O9" s="86"/>
      <c r="P9" s="140"/>
      <c r="Q9" s="87"/>
      <c r="R9" s="87"/>
      <c r="S9" s="87"/>
      <c r="T9" s="544"/>
      <c r="U9" s="374"/>
      <c r="V9" s="374"/>
      <c r="W9" s="374"/>
      <c r="X9" s="374"/>
      <c r="Y9" s="374"/>
      <c r="Z9" s="374"/>
      <c r="AA9" s="374"/>
    </row>
    <row r="10" spans="1:27" x14ac:dyDescent="0.3">
      <c r="A10" s="25">
        <v>43897</v>
      </c>
      <c r="B10" s="26">
        <v>1664</v>
      </c>
      <c r="C10" s="27">
        <v>16</v>
      </c>
      <c r="D10" s="27">
        <v>1680</v>
      </c>
      <c r="E10" s="55">
        <v>5</v>
      </c>
      <c r="F10" s="358">
        <f t="shared" si="0"/>
        <v>3.2258064516129031E-2</v>
      </c>
      <c r="G10" s="543"/>
      <c r="H10" s="544"/>
      <c r="I10" s="545"/>
      <c r="J10" s="546"/>
      <c r="K10" s="140"/>
      <c r="L10" s="50"/>
      <c r="M10" s="86"/>
      <c r="N10" s="86"/>
      <c r="O10" s="86"/>
      <c r="P10" s="140"/>
      <c r="Q10" s="87"/>
      <c r="R10" s="87"/>
      <c r="S10" s="87"/>
      <c r="T10" s="544"/>
      <c r="U10" s="374"/>
      <c r="V10" s="374"/>
      <c r="W10" s="374"/>
      <c r="X10" s="374"/>
      <c r="Y10" s="374"/>
      <c r="Z10" s="374"/>
      <c r="AA10" s="374"/>
    </row>
    <row r="11" spans="1:27" x14ac:dyDescent="0.3">
      <c r="A11" s="25">
        <v>43898</v>
      </c>
      <c r="B11" s="26">
        <v>1939</v>
      </c>
      <c r="C11" s="27">
        <v>18</v>
      </c>
      <c r="D11" s="27">
        <v>1957</v>
      </c>
      <c r="E11" s="55">
        <v>2</v>
      </c>
      <c r="F11" s="358">
        <f t="shared" si="0"/>
        <v>7.2202166064981952E-3</v>
      </c>
      <c r="G11" s="543"/>
      <c r="H11" s="544"/>
      <c r="I11" s="545"/>
      <c r="J11" s="546"/>
      <c r="K11" s="140"/>
      <c r="L11" s="50"/>
      <c r="M11" s="86"/>
      <c r="N11" s="86"/>
      <c r="O11" s="86"/>
      <c r="P11" s="140"/>
      <c r="Q11" s="87"/>
      <c r="R11" s="87"/>
      <c r="S11" s="87"/>
      <c r="T11" s="544"/>
      <c r="U11" s="374"/>
      <c r="V11" s="374"/>
      <c r="W11" s="374"/>
      <c r="X11" s="374"/>
      <c r="Y11" s="374"/>
      <c r="Z11" s="374"/>
      <c r="AA11" s="374"/>
    </row>
    <row r="12" spans="1:27" x14ac:dyDescent="0.3">
      <c r="A12" s="25">
        <v>43899</v>
      </c>
      <c r="B12" s="26">
        <v>2078</v>
      </c>
      <c r="C12" s="27">
        <v>23</v>
      </c>
      <c r="D12" s="27">
        <v>2101</v>
      </c>
      <c r="E12" s="55">
        <v>5</v>
      </c>
      <c r="F12" s="358">
        <f t="shared" si="0"/>
        <v>3.4722222222222224E-2</v>
      </c>
      <c r="G12" s="543"/>
      <c r="H12" s="544"/>
      <c r="I12" s="545"/>
      <c r="J12" s="546"/>
      <c r="K12" s="140"/>
      <c r="L12" s="50"/>
      <c r="M12" s="86"/>
      <c r="N12" s="86"/>
      <c r="O12" s="86"/>
      <c r="P12" s="140"/>
      <c r="Q12" s="87"/>
      <c r="R12" s="87"/>
      <c r="S12" s="87"/>
      <c r="T12" s="544"/>
      <c r="U12" s="374"/>
      <c r="V12" s="374"/>
      <c r="W12" s="374"/>
      <c r="X12" s="374"/>
      <c r="Y12" s="374"/>
      <c r="Z12" s="374"/>
      <c r="AA12" s="374"/>
    </row>
    <row r="13" spans="1:27" x14ac:dyDescent="0.3">
      <c r="A13" s="25">
        <v>43900</v>
      </c>
      <c r="B13" s="26">
        <v>2207</v>
      </c>
      <c r="C13" s="27">
        <v>27</v>
      </c>
      <c r="D13" s="27">
        <v>2234</v>
      </c>
      <c r="E13" s="55">
        <v>4</v>
      </c>
      <c r="F13" s="358">
        <f t="shared" si="0"/>
        <v>3.007518796992481E-2</v>
      </c>
      <c r="G13" s="543"/>
      <c r="H13" s="544"/>
      <c r="I13" s="545"/>
      <c r="J13" s="546"/>
      <c r="K13" s="140"/>
      <c r="L13" s="50"/>
      <c r="M13" s="86"/>
      <c r="N13" s="86"/>
      <c r="O13" s="86"/>
      <c r="P13" s="140"/>
      <c r="Q13" s="87"/>
      <c r="R13" s="87"/>
      <c r="S13" s="87"/>
      <c r="T13" s="544"/>
      <c r="U13" s="374"/>
      <c r="V13" s="374"/>
      <c r="W13" s="374"/>
      <c r="X13" s="374"/>
      <c r="Y13" s="374"/>
      <c r="Z13" s="374"/>
      <c r="AA13" s="374"/>
    </row>
    <row r="14" spans="1:27" x14ac:dyDescent="0.3">
      <c r="A14" s="25">
        <v>43901</v>
      </c>
      <c r="B14" s="26">
        <v>2280</v>
      </c>
      <c r="C14" s="27">
        <v>36</v>
      </c>
      <c r="D14" s="27">
        <v>2316</v>
      </c>
      <c r="E14" s="55">
        <v>9</v>
      </c>
      <c r="F14" s="358">
        <f t="shared" si="0"/>
        <v>0.10975609756097561</v>
      </c>
      <c r="G14" s="543"/>
      <c r="H14" s="544"/>
      <c r="I14" s="545"/>
      <c r="J14" s="546"/>
      <c r="K14" s="140"/>
      <c r="L14" s="50"/>
      <c r="M14" s="86"/>
      <c r="N14" s="86"/>
      <c r="O14" s="86"/>
      <c r="P14" s="140"/>
      <c r="Q14" s="87"/>
      <c r="R14" s="87"/>
      <c r="S14" s="87"/>
      <c r="T14" s="544"/>
      <c r="U14" s="374"/>
      <c r="V14" s="374"/>
      <c r="W14" s="374"/>
      <c r="X14" s="374"/>
      <c r="Y14" s="374"/>
      <c r="Z14" s="374"/>
      <c r="AA14" s="374"/>
    </row>
    <row r="15" spans="1:27" x14ac:dyDescent="0.3">
      <c r="A15" s="25">
        <v>43902</v>
      </c>
      <c r="B15" s="26">
        <v>2832</v>
      </c>
      <c r="C15" s="27">
        <v>60</v>
      </c>
      <c r="D15" s="27">
        <v>2892</v>
      </c>
      <c r="E15" s="55">
        <v>24</v>
      </c>
      <c r="F15" s="358">
        <f t="shared" si="0"/>
        <v>4.1666666666666664E-2</v>
      </c>
      <c r="G15" s="543"/>
      <c r="H15" s="544"/>
      <c r="I15" s="545"/>
      <c r="J15" s="546"/>
      <c r="K15" s="140"/>
      <c r="L15" s="50"/>
      <c r="M15" s="86"/>
      <c r="N15" s="86"/>
      <c r="O15" s="86"/>
      <c r="P15" s="140"/>
      <c r="Q15" s="87"/>
      <c r="R15" s="87"/>
      <c r="S15" s="87"/>
      <c r="T15" s="544"/>
      <c r="U15" s="374"/>
      <c r="V15" s="374"/>
      <c r="W15" s="374"/>
      <c r="X15" s="374"/>
      <c r="Y15" s="374"/>
      <c r="Z15" s="374"/>
      <c r="AA15" s="374"/>
    </row>
    <row r="16" spans="1:27" x14ac:dyDescent="0.3">
      <c r="A16" s="25">
        <v>43903</v>
      </c>
      <c r="B16" s="26">
        <v>3229</v>
      </c>
      <c r="C16" s="27">
        <v>85</v>
      </c>
      <c r="D16" s="27">
        <v>3314</v>
      </c>
      <c r="E16" s="55">
        <v>25</v>
      </c>
      <c r="F16" s="358">
        <f t="shared" si="0"/>
        <v>5.9241706161137442E-2</v>
      </c>
      <c r="G16" s="543"/>
      <c r="H16" s="544"/>
      <c r="I16" s="545"/>
      <c r="J16" s="546"/>
      <c r="K16" s="140"/>
      <c r="L16" s="50"/>
      <c r="M16" s="86"/>
      <c r="N16" s="86"/>
      <c r="O16" s="86"/>
      <c r="P16" s="140"/>
      <c r="Q16" s="87"/>
      <c r="R16" s="87"/>
      <c r="S16" s="87"/>
      <c r="T16" s="544"/>
      <c r="U16" s="374"/>
      <c r="V16" s="374"/>
      <c r="W16" s="374"/>
      <c r="X16" s="374"/>
      <c r="Y16" s="374"/>
      <c r="Z16" s="374"/>
      <c r="AA16" s="374"/>
    </row>
    <row r="17" spans="1:27" x14ac:dyDescent="0.3">
      <c r="A17" s="25">
        <v>43904</v>
      </c>
      <c r="B17" s="26">
        <v>3594</v>
      </c>
      <c r="C17" s="27">
        <v>121</v>
      </c>
      <c r="D17" s="27">
        <v>3715</v>
      </c>
      <c r="E17" s="55">
        <v>36</v>
      </c>
      <c r="F17" s="358">
        <f t="shared" si="0"/>
        <v>8.9775561097256859E-2</v>
      </c>
      <c r="G17" s="543"/>
      <c r="H17" s="544"/>
      <c r="I17" s="545"/>
      <c r="J17" s="546"/>
      <c r="K17" s="140"/>
      <c r="L17" s="50"/>
      <c r="M17" s="86"/>
      <c r="N17" s="86"/>
      <c r="O17" s="86"/>
      <c r="P17" s="140"/>
      <c r="Q17" s="87"/>
      <c r="R17" s="87"/>
      <c r="S17" s="87"/>
      <c r="T17" s="544"/>
      <c r="U17" s="374"/>
      <c r="V17" s="374"/>
      <c r="W17" s="374"/>
      <c r="X17" s="374"/>
      <c r="Y17" s="374"/>
      <c r="Z17" s="374"/>
      <c r="AA17" s="374"/>
    </row>
    <row r="18" spans="1:27" x14ac:dyDescent="0.3">
      <c r="A18" s="25">
        <v>43905</v>
      </c>
      <c r="B18" s="26">
        <v>4087</v>
      </c>
      <c r="C18" s="27">
        <v>153</v>
      </c>
      <c r="D18" s="27">
        <v>4240</v>
      </c>
      <c r="E18" s="55">
        <v>32</v>
      </c>
      <c r="F18" s="358">
        <f t="shared" si="0"/>
        <v>6.0952380952380952E-2</v>
      </c>
      <c r="G18" s="543"/>
      <c r="H18" s="544"/>
      <c r="I18" s="545"/>
      <c r="J18" s="546"/>
      <c r="K18" s="140"/>
      <c r="L18" s="50"/>
      <c r="M18" s="86"/>
      <c r="N18" s="86"/>
      <c r="O18" s="86"/>
      <c r="P18" s="140"/>
      <c r="Q18" s="87"/>
      <c r="R18" s="87"/>
      <c r="S18" s="87"/>
      <c r="T18" s="544"/>
      <c r="U18" s="374"/>
      <c r="V18" s="374"/>
      <c r="W18" s="374"/>
      <c r="X18" s="374"/>
      <c r="Y18" s="374"/>
      <c r="Z18" s="374"/>
      <c r="AA18" s="374"/>
    </row>
    <row r="19" spans="1:27" x14ac:dyDescent="0.3">
      <c r="A19" s="25">
        <v>43906</v>
      </c>
      <c r="B19" s="26">
        <v>4724</v>
      </c>
      <c r="C19" s="27">
        <v>171</v>
      </c>
      <c r="D19" s="27">
        <v>4895</v>
      </c>
      <c r="E19" s="55">
        <v>18</v>
      </c>
      <c r="F19" s="358">
        <f t="shared" si="0"/>
        <v>2.748091603053435E-2</v>
      </c>
      <c r="G19" s="543"/>
      <c r="H19" s="2"/>
      <c r="I19" s="545"/>
      <c r="J19" s="546"/>
      <c r="K19" s="140"/>
      <c r="L19" s="50"/>
      <c r="M19" s="86"/>
      <c r="N19" s="86"/>
      <c r="O19" s="86"/>
      <c r="P19" s="140"/>
      <c r="Q19" s="87"/>
      <c r="R19" s="87"/>
      <c r="S19" s="87"/>
      <c r="T19" s="544"/>
      <c r="U19" s="374"/>
      <c r="V19" s="374"/>
      <c r="W19" s="374"/>
      <c r="X19" s="374"/>
      <c r="Y19" s="374"/>
      <c r="Z19" s="374"/>
      <c r="AA19" s="374"/>
    </row>
    <row r="20" spans="1:27" x14ac:dyDescent="0.3">
      <c r="A20" s="25">
        <v>43907</v>
      </c>
      <c r="B20" s="26">
        <v>5051</v>
      </c>
      <c r="C20" s="27">
        <v>195</v>
      </c>
      <c r="D20" s="27">
        <v>5246</v>
      </c>
      <c r="E20" s="55">
        <v>24</v>
      </c>
      <c r="F20" s="358">
        <f t="shared" si="0"/>
        <v>6.8376068376068383E-2</v>
      </c>
      <c r="G20" s="543"/>
      <c r="H20" s="544"/>
      <c r="I20" s="545"/>
      <c r="J20" s="546"/>
      <c r="K20" s="140"/>
      <c r="L20" s="50"/>
      <c r="M20" s="86"/>
      <c r="N20" s="86"/>
      <c r="O20" s="86"/>
      <c r="P20" s="140"/>
      <c r="Q20" s="87"/>
      <c r="R20" s="87"/>
      <c r="S20" s="87"/>
      <c r="T20" s="544"/>
      <c r="U20" s="374"/>
      <c r="V20" s="374"/>
      <c r="W20" s="374"/>
      <c r="X20" s="374"/>
      <c r="Y20" s="374"/>
      <c r="Z20" s="374"/>
      <c r="AA20" s="374"/>
    </row>
    <row r="21" spans="1:27" x14ac:dyDescent="0.3">
      <c r="A21" s="25">
        <v>43908</v>
      </c>
      <c r="B21" s="26">
        <v>5864</v>
      </c>
      <c r="C21" s="27">
        <v>227</v>
      </c>
      <c r="D21" s="27">
        <v>6091</v>
      </c>
      <c r="E21" s="55">
        <v>32</v>
      </c>
      <c r="F21" s="358">
        <f t="shared" si="0"/>
        <v>3.7869822485207101E-2</v>
      </c>
      <c r="G21" s="543"/>
      <c r="H21" s="544"/>
      <c r="I21" s="545"/>
      <c r="J21" s="546"/>
      <c r="K21" s="140"/>
      <c r="L21" s="50"/>
      <c r="M21" s="86"/>
      <c r="N21" s="86"/>
      <c r="O21" s="86"/>
      <c r="P21" s="140"/>
      <c r="Q21" s="87"/>
      <c r="R21" s="87"/>
      <c r="S21" s="87"/>
      <c r="T21" s="544"/>
      <c r="U21" s="374"/>
      <c r="V21" s="374"/>
      <c r="W21" s="374"/>
      <c r="X21" s="374"/>
      <c r="Y21" s="374"/>
      <c r="Z21" s="374"/>
      <c r="AA21" s="374"/>
    </row>
    <row r="22" spans="1:27" x14ac:dyDescent="0.3">
      <c r="A22" s="25">
        <v>43909</v>
      </c>
      <c r="B22" s="26">
        <v>6506</v>
      </c>
      <c r="C22" s="27">
        <v>266</v>
      </c>
      <c r="D22" s="27">
        <v>6772</v>
      </c>
      <c r="E22" s="55">
        <v>39</v>
      </c>
      <c r="F22" s="358">
        <f t="shared" si="0"/>
        <v>5.7268722466960353E-2</v>
      </c>
      <c r="G22" s="543"/>
      <c r="H22" s="544"/>
      <c r="I22" s="545"/>
      <c r="J22" s="546"/>
      <c r="K22" s="140"/>
      <c r="L22" s="50"/>
      <c r="M22" s="86"/>
      <c r="N22" s="86"/>
      <c r="O22" s="86"/>
      <c r="P22" s="140"/>
      <c r="Q22" s="87"/>
      <c r="R22" s="87"/>
      <c r="S22" s="87"/>
      <c r="T22" s="544"/>
      <c r="U22" s="374"/>
      <c r="V22" s="374"/>
      <c r="W22" s="374"/>
      <c r="X22" s="374"/>
      <c r="Y22" s="374"/>
      <c r="Z22" s="374"/>
      <c r="AA22" s="374"/>
    </row>
    <row r="23" spans="1:27" x14ac:dyDescent="0.3">
      <c r="A23" s="25">
        <v>43910</v>
      </c>
      <c r="B23" s="26">
        <v>7228</v>
      </c>
      <c r="C23" s="27">
        <v>322</v>
      </c>
      <c r="D23" s="27">
        <v>7550</v>
      </c>
      <c r="E23" s="55">
        <v>56</v>
      </c>
      <c r="F23" s="358">
        <f t="shared" si="0"/>
        <v>7.1979434447300775E-2</v>
      </c>
      <c r="G23" s="543"/>
      <c r="H23" s="544"/>
      <c r="I23" s="545"/>
      <c r="J23" s="546"/>
      <c r="K23" s="140"/>
      <c r="L23" s="50"/>
      <c r="M23" s="86"/>
      <c r="N23" s="86"/>
      <c r="O23" s="86"/>
      <c r="P23" s="140"/>
      <c r="Q23" s="87"/>
      <c r="R23" s="87"/>
      <c r="S23" s="87"/>
      <c r="T23" s="544"/>
      <c r="U23" s="374"/>
      <c r="V23" s="374"/>
      <c r="W23" s="374"/>
      <c r="X23" s="374"/>
      <c r="Y23" s="374"/>
      <c r="Z23" s="374"/>
      <c r="AA23" s="374"/>
    </row>
    <row r="24" spans="1:27" x14ac:dyDescent="0.3">
      <c r="A24" s="25">
        <v>43911</v>
      </c>
      <c r="B24" s="26">
        <v>7886</v>
      </c>
      <c r="C24" s="27">
        <v>373</v>
      </c>
      <c r="D24" s="27">
        <v>8259</v>
      </c>
      <c r="E24" s="55">
        <v>51</v>
      </c>
      <c r="F24" s="358">
        <f t="shared" si="0"/>
        <v>7.1932299012693934E-2</v>
      </c>
      <c r="G24" s="543"/>
      <c r="H24" s="544"/>
      <c r="I24" s="545"/>
      <c r="J24" s="546"/>
      <c r="K24" s="140"/>
      <c r="L24" s="50"/>
      <c r="M24" s="86"/>
      <c r="N24" s="86"/>
      <c r="O24" s="86"/>
      <c r="P24" s="140"/>
      <c r="Q24" s="87"/>
      <c r="R24" s="87"/>
      <c r="S24" s="87"/>
      <c r="T24" s="544"/>
      <c r="U24" s="374"/>
      <c r="V24" s="374"/>
      <c r="W24" s="374"/>
      <c r="X24" s="374"/>
      <c r="Y24" s="374"/>
      <c r="Z24" s="374"/>
      <c r="AA24" s="374"/>
    </row>
    <row r="25" spans="1:27" x14ac:dyDescent="0.3">
      <c r="A25" s="25">
        <v>43912</v>
      </c>
      <c r="B25" s="26">
        <v>8263</v>
      </c>
      <c r="C25" s="27">
        <v>416</v>
      </c>
      <c r="D25" s="27">
        <v>8679</v>
      </c>
      <c r="E25" s="55">
        <v>43</v>
      </c>
      <c r="F25" s="358">
        <f t="shared" si="0"/>
        <v>0.10238095238095238</v>
      </c>
      <c r="G25" s="543"/>
      <c r="H25" s="544"/>
      <c r="I25" s="545"/>
      <c r="J25" s="546"/>
      <c r="K25" s="140"/>
      <c r="L25" s="50"/>
      <c r="M25" s="86"/>
      <c r="N25" s="86"/>
      <c r="O25" s="86"/>
      <c r="P25" s="140"/>
      <c r="Q25" s="87"/>
      <c r="R25" s="87"/>
      <c r="S25" s="87"/>
      <c r="T25" s="544"/>
      <c r="U25" s="374"/>
      <c r="V25" s="374"/>
      <c r="W25" s="374"/>
      <c r="X25" s="374"/>
      <c r="Y25" s="374"/>
      <c r="Z25" s="374"/>
      <c r="AA25" s="374"/>
    </row>
    <row r="26" spans="1:27" x14ac:dyDescent="0.3">
      <c r="A26" s="25">
        <v>43913</v>
      </c>
      <c r="B26" s="26">
        <v>8865</v>
      </c>
      <c r="C26" s="27">
        <v>499</v>
      </c>
      <c r="D26" s="27">
        <v>9364</v>
      </c>
      <c r="E26" s="55">
        <v>83</v>
      </c>
      <c r="F26" s="358">
        <f t="shared" si="0"/>
        <v>0.12116788321167883</v>
      </c>
      <c r="G26" s="543"/>
      <c r="H26" s="544"/>
      <c r="I26" s="545"/>
      <c r="J26" s="546"/>
      <c r="K26" s="140"/>
      <c r="L26" s="50"/>
      <c r="M26" s="86"/>
      <c r="N26" s="86"/>
      <c r="O26" s="86"/>
      <c r="P26" s="140"/>
      <c r="Q26" s="87"/>
      <c r="R26" s="87"/>
      <c r="S26" s="87"/>
      <c r="T26" s="544"/>
      <c r="U26" s="374"/>
      <c r="V26" s="374"/>
      <c r="W26" s="374"/>
      <c r="X26" s="374"/>
      <c r="Y26" s="374"/>
      <c r="Z26" s="374"/>
      <c r="AA26" s="374"/>
    </row>
    <row r="27" spans="1:27" x14ac:dyDescent="0.3">
      <c r="A27" s="25">
        <v>43914</v>
      </c>
      <c r="B27" s="62">
        <v>9384</v>
      </c>
      <c r="C27" s="63">
        <v>584</v>
      </c>
      <c r="D27" s="63">
        <v>9968</v>
      </c>
      <c r="E27" s="95">
        <v>85</v>
      </c>
      <c r="F27" s="358">
        <f t="shared" si="0"/>
        <v>0.14072847682119205</v>
      </c>
      <c r="G27" s="543"/>
      <c r="H27" s="544"/>
      <c r="I27" s="545"/>
      <c r="J27" s="546"/>
      <c r="K27" s="140"/>
      <c r="L27" s="50"/>
      <c r="M27" s="86"/>
      <c r="N27" s="86"/>
      <c r="O27" s="86"/>
      <c r="P27" s="140"/>
      <c r="Q27" s="87"/>
      <c r="R27" s="87"/>
      <c r="S27" s="87"/>
      <c r="T27" s="544"/>
      <c r="U27" s="374"/>
      <c r="V27" s="374"/>
      <c r="W27" s="374"/>
      <c r="X27" s="374"/>
      <c r="Y27" s="374"/>
      <c r="Z27" s="374"/>
      <c r="AA27" s="374"/>
    </row>
    <row r="28" spans="1:27" x14ac:dyDescent="0.3">
      <c r="A28" s="25">
        <v>43915</v>
      </c>
      <c r="B28" s="63">
        <v>9957</v>
      </c>
      <c r="C28" s="63">
        <v>719</v>
      </c>
      <c r="D28" s="63">
        <v>10676</v>
      </c>
      <c r="E28" s="95">
        <v>135</v>
      </c>
      <c r="F28" s="358">
        <f t="shared" si="0"/>
        <v>0.19067796610169491</v>
      </c>
      <c r="G28" s="543"/>
      <c r="H28" s="544"/>
      <c r="I28" s="545"/>
      <c r="J28" s="546"/>
      <c r="K28" s="140"/>
      <c r="L28" s="50"/>
      <c r="M28" s="86"/>
      <c r="N28" s="86"/>
      <c r="O28" s="86"/>
      <c r="P28" s="140"/>
      <c r="Q28" s="87"/>
      <c r="R28" s="87"/>
      <c r="S28" s="87"/>
      <c r="T28" s="544"/>
      <c r="U28" s="374"/>
      <c r="V28" s="374"/>
      <c r="W28" s="374"/>
      <c r="X28" s="374"/>
      <c r="Y28" s="374"/>
      <c r="Z28" s="374"/>
      <c r="AA28" s="374"/>
    </row>
    <row r="29" spans="1:27" x14ac:dyDescent="0.3">
      <c r="A29" s="25">
        <v>43916</v>
      </c>
      <c r="B29" s="27">
        <v>10593</v>
      </c>
      <c r="C29" s="27">
        <v>894</v>
      </c>
      <c r="D29" s="27">
        <v>11487</v>
      </c>
      <c r="E29" s="55">
        <v>175</v>
      </c>
      <c r="F29" s="358">
        <f t="shared" si="0"/>
        <v>0.21578298397040691</v>
      </c>
      <c r="G29" s="543"/>
      <c r="H29" s="544"/>
      <c r="I29" s="545"/>
      <c r="J29" s="546"/>
      <c r="K29" s="140"/>
      <c r="L29" s="50"/>
      <c r="M29" s="86"/>
      <c r="N29" s="86"/>
      <c r="O29" s="86"/>
      <c r="P29" s="140"/>
      <c r="Q29" s="87"/>
      <c r="R29" s="87"/>
      <c r="S29" s="87"/>
      <c r="T29" s="544"/>
      <c r="U29" s="374"/>
      <c r="V29" s="374"/>
      <c r="W29" s="374"/>
      <c r="X29" s="374"/>
      <c r="Y29" s="374"/>
      <c r="Z29" s="374"/>
      <c r="AA29" s="374"/>
    </row>
    <row r="30" spans="1:27" x14ac:dyDescent="0.3">
      <c r="A30" s="25">
        <v>43917</v>
      </c>
      <c r="B30" s="27">
        <v>11214</v>
      </c>
      <c r="C30" s="27">
        <v>1059</v>
      </c>
      <c r="D30" s="27">
        <v>12273</v>
      </c>
      <c r="E30" s="55">
        <v>165</v>
      </c>
      <c r="F30" s="358">
        <f t="shared" si="0"/>
        <v>0.20992366412213739</v>
      </c>
      <c r="G30" s="547"/>
      <c r="I30" s="535"/>
      <c r="J30" s="536"/>
      <c r="K30" s="140"/>
      <c r="L30" s="50"/>
      <c r="M30" s="86"/>
      <c r="N30" s="86"/>
      <c r="O30" s="86"/>
      <c r="P30" s="140"/>
      <c r="Q30" s="87"/>
      <c r="R30" s="87"/>
      <c r="S30" s="87"/>
      <c r="U30" s="374"/>
    </row>
    <row r="31" spans="1:27" x14ac:dyDescent="0.3">
      <c r="A31" s="25">
        <v>43918</v>
      </c>
      <c r="B31" s="62">
        <v>11888</v>
      </c>
      <c r="C31" s="63">
        <v>1245</v>
      </c>
      <c r="D31" s="63">
        <v>13133</v>
      </c>
      <c r="E31" s="95">
        <v>186</v>
      </c>
      <c r="F31" s="358">
        <f t="shared" si="0"/>
        <v>0.21627906976744185</v>
      </c>
      <c r="G31" s="547"/>
      <c r="I31" s="535"/>
      <c r="J31" s="536"/>
      <c r="K31" s="140"/>
      <c r="L31" s="50"/>
      <c r="M31" s="86"/>
      <c r="N31" s="86"/>
      <c r="O31" s="86"/>
      <c r="P31" s="140"/>
      <c r="Q31" s="87"/>
      <c r="R31" s="87"/>
      <c r="S31" s="87"/>
      <c r="U31" s="374"/>
    </row>
    <row r="32" spans="1:27" x14ac:dyDescent="0.3">
      <c r="A32" s="25">
        <v>43919</v>
      </c>
      <c r="B32" s="62">
        <v>12505</v>
      </c>
      <c r="C32" s="63">
        <v>1384</v>
      </c>
      <c r="D32" s="63">
        <v>13889</v>
      </c>
      <c r="E32" s="95">
        <v>139</v>
      </c>
      <c r="F32" s="358">
        <f t="shared" si="0"/>
        <v>0.18386243386243387</v>
      </c>
      <c r="G32" s="547"/>
      <c r="I32" s="535"/>
      <c r="J32" s="536"/>
      <c r="K32" s="140"/>
      <c r="L32" s="50"/>
      <c r="M32" s="86"/>
      <c r="N32" s="86"/>
      <c r="O32" s="86"/>
      <c r="P32" s="140"/>
      <c r="Q32" s="87"/>
      <c r="R32" s="87"/>
      <c r="S32" s="87"/>
      <c r="U32" s="374"/>
    </row>
    <row r="33" spans="1:21" x14ac:dyDescent="0.3">
      <c r="A33" s="25">
        <v>43920</v>
      </c>
      <c r="B33" s="62">
        <v>13061</v>
      </c>
      <c r="C33" s="63">
        <v>1563</v>
      </c>
      <c r="D33" s="63">
        <v>14624</v>
      </c>
      <c r="E33" s="95">
        <v>179</v>
      </c>
      <c r="F33" s="358">
        <f t="shared" si="0"/>
        <v>0.24353741496598638</v>
      </c>
      <c r="G33" s="547"/>
      <c r="I33" s="535"/>
      <c r="J33" s="536"/>
      <c r="K33" s="140"/>
      <c r="L33" s="50"/>
      <c r="M33" s="86"/>
      <c r="N33" s="86"/>
      <c r="O33" s="86"/>
      <c r="P33" s="140"/>
      <c r="Q33" s="87"/>
      <c r="R33" s="87"/>
      <c r="S33" s="87"/>
      <c r="U33" s="374"/>
    </row>
    <row r="34" spans="1:21" x14ac:dyDescent="0.3">
      <c r="A34" s="25">
        <v>43921</v>
      </c>
      <c r="B34" s="62">
        <v>13902</v>
      </c>
      <c r="C34" s="63">
        <v>1993</v>
      </c>
      <c r="D34" s="63">
        <v>15895</v>
      </c>
      <c r="E34" s="95">
        <v>430</v>
      </c>
      <c r="F34" s="358">
        <f t="shared" si="0"/>
        <v>0.33831628638867034</v>
      </c>
      <c r="G34" s="547"/>
      <c r="I34" s="535"/>
      <c r="J34" s="536"/>
      <c r="K34" s="140"/>
      <c r="L34" s="50"/>
      <c r="M34" s="86"/>
      <c r="N34" s="86"/>
      <c r="O34" s="86"/>
      <c r="P34" s="140"/>
      <c r="Q34" s="87"/>
      <c r="R34" s="87"/>
      <c r="S34" s="87"/>
      <c r="U34" s="374"/>
    </row>
    <row r="35" spans="1:21" x14ac:dyDescent="0.3">
      <c r="A35" s="25">
        <v>43922</v>
      </c>
      <c r="B35" s="62">
        <v>14697</v>
      </c>
      <c r="C35" s="63">
        <v>2310</v>
      </c>
      <c r="D35" s="63">
        <v>17007</v>
      </c>
      <c r="E35" s="95">
        <v>317</v>
      </c>
      <c r="F35" s="358">
        <f t="shared" si="0"/>
        <v>0.28507194244604317</v>
      </c>
      <c r="G35" s="63">
        <v>1710</v>
      </c>
      <c r="H35" s="63">
        <v>23324</v>
      </c>
      <c r="I35" s="535"/>
      <c r="J35" s="536"/>
      <c r="K35" s="140">
        <f>G35+I35</f>
        <v>1710</v>
      </c>
      <c r="L35" s="50"/>
      <c r="M35" s="86"/>
      <c r="N35" s="86">
        <f>D35-D28</f>
        <v>6331</v>
      </c>
      <c r="O35" s="86">
        <f t="shared" ref="O35:O98" si="1">SUM(E29:E35)</f>
        <v>1591</v>
      </c>
      <c r="P35" s="140"/>
      <c r="Q35" s="87"/>
      <c r="R35" s="87"/>
      <c r="S35" s="87"/>
      <c r="U35" s="374"/>
    </row>
    <row r="36" spans="1:21" x14ac:dyDescent="0.3">
      <c r="A36" s="25">
        <v>43923</v>
      </c>
      <c r="B36" s="62">
        <v>15526</v>
      </c>
      <c r="C36" s="63">
        <v>2602</v>
      </c>
      <c r="D36" s="63">
        <v>18128</v>
      </c>
      <c r="E36" s="95">
        <v>292</v>
      </c>
      <c r="F36" s="358">
        <f t="shared" si="0"/>
        <v>0.26048171275646742</v>
      </c>
      <c r="G36" s="63">
        <v>1118</v>
      </c>
      <c r="H36" s="63">
        <v>24442</v>
      </c>
      <c r="I36" s="535"/>
      <c r="J36" s="536"/>
      <c r="K36" s="140">
        <f t="shared" ref="K36:K99" si="2">G36+I36</f>
        <v>1118</v>
      </c>
      <c r="L36" s="50"/>
      <c r="M36" s="86"/>
      <c r="N36" s="86">
        <f t="shared" ref="N36:N99" si="3">D36-D29</f>
        <v>6641</v>
      </c>
      <c r="O36" s="86">
        <f t="shared" si="1"/>
        <v>1708</v>
      </c>
      <c r="P36" s="140"/>
      <c r="Q36" s="87"/>
      <c r="R36" s="87"/>
      <c r="S36" s="87"/>
      <c r="U36" s="374"/>
    </row>
    <row r="37" spans="1:21" x14ac:dyDescent="0.3">
      <c r="A37" s="25">
        <v>43924</v>
      </c>
      <c r="B37" s="62">
        <v>16534</v>
      </c>
      <c r="C37" s="63">
        <v>3001</v>
      </c>
      <c r="D37" s="63">
        <v>19535</v>
      </c>
      <c r="E37" s="95">
        <v>399</v>
      </c>
      <c r="F37" s="358">
        <f t="shared" si="0"/>
        <v>0.28358208955223879</v>
      </c>
      <c r="G37" s="63">
        <v>1526</v>
      </c>
      <c r="H37" s="63">
        <v>25968</v>
      </c>
      <c r="I37" s="535"/>
      <c r="J37" s="536"/>
      <c r="K37" s="140">
        <f t="shared" si="2"/>
        <v>1526</v>
      </c>
      <c r="L37" s="50"/>
      <c r="M37" s="86"/>
      <c r="N37" s="86">
        <f t="shared" si="3"/>
        <v>7262</v>
      </c>
      <c r="O37" s="86">
        <f t="shared" si="1"/>
        <v>1942</v>
      </c>
      <c r="P37" s="140"/>
      <c r="Q37" s="87"/>
      <c r="R37" s="87"/>
      <c r="S37" s="87"/>
      <c r="U37" s="374"/>
    </row>
    <row r="38" spans="1:21" x14ac:dyDescent="0.3">
      <c r="A38" s="25">
        <v>43925</v>
      </c>
      <c r="B38" s="62">
        <v>17453</v>
      </c>
      <c r="C38" s="63">
        <v>3345</v>
      </c>
      <c r="D38" s="63">
        <v>20798</v>
      </c>
      <c r="E38" s="95">
        <v>344</v>
      </c>
      <c r="F38" s="358">
        <f t="shared" si="0"/>
        <v>0.27236737925574028</v>
      </c>
      <c r="G38" s="63">
        <v>1522</v>
      </c>
      <c r="H38" s="63">
        <v>27490</v>
      </c>
      <c r="I38" s="535"/>
      <c r="J38" s="536"/>
      <c r="K38" s="140">
        <f t="shared" si="2"/>
        <v>1522</v>
      </c>
      <c r="L38" s="50"/>
      <c r="M38" s="86"/>
      <c r="N38" s="86">
        <f t="shared" si="3"/>
        <v>7665</v>
      </c>
      <c r="O38" s="86">
        <f t="shared" si="1"/>
        <v>2100</v>
      </c>
      <c r="P38" s="140"/>
      <c r="Q38" s="87"/>
      <c r="R38" s="87"/>
      <c r="S38" s="87"/>
      <c r="U38" s="374"/>
    </row>
    <row r="39" spans="1:21" x14ac:dyDescent="0.3">
      <c r="A39" s="25">
        <v>43926</v>
      </c>
      <c r="B39" s="62">
        <v>19437</v>
      </c>
      <c r="C39" s="63">
        <v>3706</v>
      </c>
      <c r="D39" s="63">
        <v>23143</v>
      </c>
      <c r="E39" s="95">
        <v>361</v>
      </c>
      <c r="F39" s="358">
        <f t="shared" si="0"/>
        <v>0.15394456289978678</v>
      </c>
      <c r="G39" s="63">
        <v>3018</v>
      </c>
      <c r="H39" s="63">
        <v>30508</v>
      </c>
      <c r="I39" s="535"/>
      <c r="J39" s="536"/>
      <c r="K39" s="140">
        <f t="shared" si="2"/>
        <v>3018</v>
      </c>
      <c r="L39" s="50"/>
      <c r="M39" s="86"/>
      <c r="N39" s="86">
        <f t="shared" si="3"/>
        <v>9254</v>
      </c>
      <c r="O39" s="86">
        <f t="shared" si="1"/>
        <v>2322</v>
      </c>
      <c r="P39" s="140"/>
      <c r="Q39" s="87"/>
      <c r="R39" s="87"/>
      <c r="S39" s="87"/>
      <c r="U39" s="374"/>
    </row>
    <row r="40" spans="1:21" x14ac:dyDescent="0.3">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3">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3">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3">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3">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3">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3">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3">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3">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3">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3">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3">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3">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3">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3">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3">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3">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3">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3">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3">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3">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3">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428</v>
      </c>
    </row>
    <row r="62" spans="1:28" x14ac:dyDescent="0.3">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429</v>
      </c>
    </row>
    <row r="63" spans="1:28" x14ac:dyDescent="0.3">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3">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26" t="s">
        <v>433</v>
      </c>
      <c r="V64" s="626"/>
      <c r="W64" s="626"/>
      <c r="X64" s="626"/>
      <c r="Y64" s="626"/>
      <c r="Z64" s="626"/>
      <c r="AA64" s="626"/>
      <c r="AB64" s="626"/>
    </row>
    <row r="65" spans="1:28" x14ac:dyDescent="0.3">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26"/>
      <c r="V65" s="626"/>
      <c r="W65" s="626"/>
      <c r="X65" s="626"/>
      <c r="Y65" s="626"/>
      <c r="Z65" s="626"/>
      <c r="AA65" s="626"/>
      <c r="AB65" s="626"/>
    </row>
    <row r="66" spans="1:28" x14ac:dyDescent="0.3">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26"/>
      <c r="V66" s="626"/>
      <c r="W66" s="626"/>
      <c r="X66" s="626"/>
      <c r="Y66" s="626"/>
      <c r="Z66" s="626"/>
      <c r="AA66" s="626"/>
      <c r="AB66" s="626"/>
    </row>
    <row r="67" spans="1:28" x14ac:dyDescent="0.3">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3">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3">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3">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3">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3">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3">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3">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3">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3">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3">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3">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3">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3">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3">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3">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3">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3">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3">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3">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3">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3">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3">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8"/>
      <c r="U89" s="374"/>
    </row>
    <row r="90" spans="1:21" x14ac:dyDescent="0.3">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8"/>
      <c r="U90" s="374"/>
    </row>
    <row r="91" spans="1:21" x14ac:dyDescent="0.3">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8"/>
      <c r="U91" s="374"/>
    </row>
    <row r="92" spans="1:21" x14ac:dyDescent="0.3">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8"/>
      <c r="U92" s="374"/>
    </row>
    <row r="93" spans="1:21" x14ac:dyDescent="0.3">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8"/>
      <c r="U93" s="374"/>
    </row>
    <row r="94" spans="1:21" x14ac:dyDescent="0.3">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3">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3">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3">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430</v>
      </c>
    </row>
    <row r="98" spans="1:21" x14ac:dyDescent="0.3">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432</v>
      </c>
    </row>
    <row r="99" spans="1:21" x14ac:dyDescent="0.3">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3">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3">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3">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3">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3">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3">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3">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3">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3">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3">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3">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3">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3">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3">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3">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3">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3">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3">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3">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3">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3">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3">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3">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3">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3">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3">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3">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3">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3">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3">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3">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3">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3">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3">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3">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3">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3">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3">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3">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620" t="s">
        <v>431</v>
      </c>
      <c r="AB138" s="620"/>
      <c r="AC138" s="620"/>
      <c r="AD138" s="620"/>
    </row>
    <row r="139" spans="1:30" x14ac:dyDescent="0.3">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620"/>
      <c r="AB139" s="620"/>
      <c r="AC139" s="620"/>
      <c r="AD139" s="620"/>
    </row>
    <row r="140" spans="1:30" x14ac:dyDescent="0.3">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620"/>
      <c r="AB140" s="620"/>
      <c r="AC140" s="620"/>
      <c r="AD140" s="620"/>
    </row>
    <row r="141" spans="1:30" x14ac:dyDescent="0.3">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3">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3">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3">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3">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3">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3">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3">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3">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3">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3">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3">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3">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3">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3">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3">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3">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3">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3">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3">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3">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3">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3">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3">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3">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3">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3">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3">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3">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3">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3">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3">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3">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3">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3">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3">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3">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3">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3">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3">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3">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3">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3">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3">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3">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3">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3">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3">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3">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3">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3">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3">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3">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3">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3">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3">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3">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3">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3">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3">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3">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3">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3">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3">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3">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3">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3">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3">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3">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3">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3">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3">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3">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3">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3">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3">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3">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3">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3">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3">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3">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3">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3">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3">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3">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3">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3">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3">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3">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3">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3">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3">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3">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3">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3">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621" t="s">
        <v>425</v>
      </c>
      <c r="V235" s="621"/>
      <c r="W235" s="621"/>
      <c r="X235" s="621"/>
    </row>
    <row r="236" spans="1:24" x14ac:dyDescent="0.3">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621"/>
      <c r="V236" s="621"/>
      <c r="W236" s="621"/>
      <c r="X236" s="621"/>
    </row>
    <row r="237" spans="1:24" x14ac:dyDescent="0.3">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621"/>
      <c r="V237" s="621"/>
      <c r="W237" s="621"/>
      <c r="X237" s="621"/>
    </row>
    <row r="238" spans="1:24" x14ac:dyDescent="0.3">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3">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3">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3">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3">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3">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3">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3">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3">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3">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3">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3">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3">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3">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3">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3">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3">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3">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3">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3">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3">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3">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3">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3">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3">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3">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3">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3">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3">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3">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3">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3">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3">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3">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3">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3">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3">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3">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6" t="s">
        <v>434</v>
      </c>
      <c r="V275" s="525"/>
      <c r="W275" s="525"/>
      <c r="X275" s="525"/>
      <c r="Y275" s="525"/>
      <c r="Z275" s="525"/>
      <c r="AA275" s="525"/>
      <c r="AB275" s="525"/>
      <c r="AC275" s="525"/>
      <c r="AD275" s="525"/>
      <c r="AE275" s="525"/>
      <c r="AF275" s="525"/>
      <c r="AG275" s="525"/>
      <c r="AH275" s="525"/>
    </row>
    <row r="276" spans="1:34" x14ac:dyDescent="0.3">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5"/>
      <c r="V276" s="525"/>
      <c r="W276" s="525"/>
      <c r="X276" s="525"/>
      <c r="Y276" s="525"/>
      <c r="Z276" s="525"/>
      <c r="AA276" s="525"/>
      <c r="AB276" s="525"/>
      <c r="AC276" s="525"/>
      <c r="AD276" s="525"/>
      <c r="AE276" s="525"/>
      <c r="AF276" s="525"/>
      <c r="AG276" s="525"/>
      <c r="AH276" s="525"/>
    </row>
    <row r="277" spans="1:34" x14ac:dyDescent="0.3">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5"/>
      <c r="V277" s="525"/>
      <c r="W277" s="525"/>
      <c r="X277" s="525"/>
      <c r="Y277" s="525"/>
      <c r="Z277" s="525"/>
      <c r="AA277" s="525"/>
      <c r="AB277" s="525"/>
      <c r="AC277" s="525"/>
      <c r="AD277" s="525"/>
      <c r="AE277" s="525"/>
      <c r="AF277" s="525"/>
      <c r="AG277" s="525"/>
      <c r="AH277" s="525"/>
    </row>
    <row r="278" spans="1:34" ht="15" customHeight="1" x14ac:dyDescent="0.3">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622" t="s">
        <v>426</v>
      </c>
      <c r="V278" s="622"/>
      <c r="W278" s="622"/>
      <c r="X278" s="622"/>
      <c r="Y278" s="622"/>
      <c r="Z278" s="622"/>
      <c r="AA278" s="622"/>
      <c r="AB278" s="622"/>
      <c r="AC278" s="622"/>
      <c r="AD278" s="622"/>
      <c r="AE278" s="622"/>
      <c r="AF278" s="622"/>
      <c r="AG278" s="622"/>
      <c r="AH278" s="622"/>
    </row>
    <row r="279" spans="1:34" x14ac:dyDescent="0.3">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622"/>
      <c r="V279" s="622"/>
      <c r="W279" s="622"/>
      <c r="X279" s="622"/>
      <c r="Y279" s="622"/>
      <c r="Z279" s="622"/>
      <c r="AA279" s="622"/>
      <c r="AB279" s="622"/>
      <c r="AC279" s="622"/>
      <c r="AD279" s="622"/>
      <c r="AE279" s="622"/>
      <c r="AF279" s="622"/>
      <c r="AG279" s="622"/>
      <c r="AH279" s="622"/>
    </row>
    <row r="280" spans="1:34" x14ac:dyDescent="0.3">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622"/>
      <c r="V280" s="622"/>
      <c r="W280" s="622"/>
      <c r="X280" s="622"/>
      <c r="Y280" s="622"/>
      <c r="Z280" s="622"/>
      <c r="AA280" s="622"/>
      <c r="AB280" s="622"/>
      <c r="AC280" s="622"/>
      <c r="AD280" s="622"/>
      <c r="AE280" s="622"/>
      <c r="AF280" s="622"/>
      <c r="AG280" s="622"/>
      <c r="AH280" s="622"/>
    </row>
    <row r="281" spans="1:34" x14ac:dyDescent="0.3">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3">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3">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3">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3">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3">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3">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3">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3">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3">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3">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3">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3">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3">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3">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3">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5" x14ac:dyDescent="0.25">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3">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215</v>
      </c>
    </row>
    <row r="299" spans="1:21" x14ac:dyDescent="0.3">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216</v>
      </c>
    </row>
    <row r="300" spans="1:21" x14ac:dyDescent="0.3">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3">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3">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3">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3">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3">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3">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3">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3">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3">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3">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3">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3">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3">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3">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3">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3">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3">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3">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3">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3">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3">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3">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3">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3">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3">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3">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3">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3">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3">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3">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3">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3">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3">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3">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3">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3">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3">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3">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3">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3">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3">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3">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3">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3">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3">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3">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3">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253</v>
      </c>
    </row>
    <row r="348" spans="1:21" x14ac:dyDescent="0.3">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254</v>
      </c>
    </row>
    <row r="349" spans="1:21" x14ac:dyDescent="0.3">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3">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3">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3">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3">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3">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3">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3">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3">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3">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3">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3">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3">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3">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3">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3">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3">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3">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3">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3">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3">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3">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3">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3">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3">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3">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3">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3">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3">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3">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3">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3">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3">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3">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3">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3">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3">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3">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3">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3">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3">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3">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3">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3">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3">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311</v>
      </c>
    </row>
    <row r="394" spans="1:21" x14ac:dyDescent="0.3">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3">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3">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3">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3">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312</v>
      </c>
    </row>
    <row r="399" spans="1:21" x14ac:dyDescent="0.3">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3">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3">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3">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3">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3">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3">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3">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3">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3">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3">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3">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3">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3">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3">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3">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3">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330</v>
      </c>
    </row>
    <row r="416" spans="1:21" x14ac:dyDescent="0.3">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3">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3">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3">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3">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3">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3">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3">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347</v>
      </c>
    </row>
    <row r="424" spans="1:21" x14ac:dyDescent="0.3">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3">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3">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350</v>
      </c>
    </row>
    <row r="427" spans="1:21" x14ac:dyDescent="0.3">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3">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5" x14ac:dyDescent="0.25">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3">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3">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3">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3">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3">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373</v>
      </c>
    </row>
    <row r="435" spans="1:21" x14ac:dyDescent="0.3">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377</v>
      </c>
    </row>
    <row r="436" spans="1:21" x14ac:dyDescent="0.3">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3">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3">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3">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3">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3">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3">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3">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382</v>
      </c>
    </row>
    <row r="444" spans="1:21" x14ac:dyDescent="0.3">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383</v>
      </c>
    </row>
    <row r="445" spans="1:21" x14ac:dyDescent="0.3">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3">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3">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3">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3">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3">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49" customFormat="1" x14ac:dyDescent="0.3">
      <c r="A451" s="502">
        <v>44338</v>
      </c>
      <c r="B451" s="503">
        <v>1766886</v>
      </c>
      <c r="C451" s="503">
        <v>231652</v>
      </c>
      <c r="D451" s="504">
        <v>1998538</v>
      </c>
      <c r="E451" s="505">
        <v>370</v>
      </c>
      <c r="F451" s="358">
        <f t="shared" si="1329"/>
        <v>7.805907172995781E-2</v>
      </c>
      <c r="G451" s="503">
        <v>9447</v>
      </c>
      <c r="H451" s="504">
        <v>2863338</v>
      </c>
      <c r="I451" s="506">
        <v>12297</v>
      </c>
      <c r="J451" s="507">
        <v>3320938</v>
      </c>
      <c r="K451" s="508">
        <v>21744</v>
      </c>
      <c r="L451" s="509">
        <v>402</v>
      </c>
      <c r="M451" s="510">
        <f t="shared" ref="M451" si="1343">L451/K451</f>
        <v>1.84878587196468E-2</v>
      </c>
      <c r="N451" s="511">
        <f t="shared" ref="N451" si="1344">D451-D444</f>
        <v>31374</v>
      </c>
      <c r="O451" s="511">
        <f t="shared" ref="O451" si="1345">SUM(E445:E451)</f>
        <v>2331</v>
      </c>
      <c r="P451" s="512">
        <f t="shared" ref="P451" si="1346">SUM(K445:K451)</f>
        <v>145632</v>
      </c>
      <c r="Q451" s="512">
        <f t="shared" ref="Q451" si="1347">SUM(L445:L451)</f>
        <v>2534</v>
      </c>
      <c r="R451" s="513">
        <f t="shared" ref="R451" si="1348">Q451/P451</f>
        <v>1.7400021973192705E-2</v>
      </c>
      <c r="S451" s="514">
        <f t="shared" ref="S451" si="1349">P451/5463.3</f>
        <v>26.656416451595188</v>
      </c>
    </row>
    <row r="452" spans="1:21" s="550" customFormat="1" x14ac:dyDescent="0.3">
      <c r="A452" s="515">
        <v>44339</v>
      </c>
      <c r="B452" s="516">
        <v>1771311</v>
      </c>
      <c r="C452" s="516">
        <v>232030</v>
      </c>
      <c r="D452" s="105">
        <v>2003341</v>
      </c>
      <c r="E452" s="517">
        <v>378</v>
      </c>
      <c r="F452" s="518">
        <f t="shared" si="1329"/>
        <v>7.8700811992504685E-2</v>
      </c>
      <c r="G452" s="516">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3">
      <c r="A453" s="61">
        <v>44340</v>
      </c>
      <c r="B453" s="516">
        <v>1774610</v>
      </c>
      <c r="C453" s="516">
        <v>232343</v>
      </c>
      <c r="D453" s="105">
        <v>2006953</v>
      </c>
      <c r="E453" s="517">
        <v>313</v>
      </c>
      <c r="F453" s="518">
        <f t="shared" si="1329"/>
        <v>8.6655592469545961E-2</v>
      </c>
      <c r="G453" s="516">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386</v>
      </c>
    </row>
    <row r="454" spans="1:21" x14ac:dyDescent="0.3">
      <c r="A454" s="515">
        <v>44341</v>
      </c>
      <c r="B454" s="516">
        <v>1778113</v>
      </c>
      <c r="C454" s="516">
        <v>232661</v>
      </c>
      <c r="D454" s="105">
        <v>2010774</v>
      </c>
      <c r="E454" s="517">
        <v>318</v>
      </c>
      <c r="F454" s="518">
        <f t="shared" ref="F454" si="1364">E454/(D454-D453)</f>
        <v>8.3224286835906824E-2</v>
      </c>
      <c r="G454" s="516">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387</v>
      </c>
    </row>
    <row r="455" spans="1:21" x14ac:dyDescent="0.3">
      <c r="A455" s="515">
        <v>44342</v>
      </c>
      <c r="B455" s="516">
        <v>1783688</v>
      </c>
      <c r="C455" s="516">
        <v>233207</v>
      </c>
      <c r="D455" s="105">
        <v>2016895</v>
      </c>
      <c r="E455" s="517">
        <v>546</v>
      </c>
      <c r="F455" s="518">
        <f t="shared" ref="F455:F468" si="1365">E455/(D455-D454)</f>
        <v>8.9201110929586672E-2</v>
      </c>
      <c r="G455" s="516">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3">
      <c r="A456" s="515">
        <v>44343</v>
      </c>
      <c r="B456" s="516">
        <v>1788654</v>
      </c>
      <c r="C456" s="516">
        <v>233671</v>
      </c>
      <c r="D456" s="105">
        <v>2022325</v>
      </c>
      <c r="E456" s="517">
        <v>464</v>
      </c>
      <c r="F456" s="518">
        <f t="shared" si="1365"/>
        <v>8.5451197053406994E-2</v>
      </c>
      <c r="G456" s="516">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3">
      <c r="A457" s="515">
        <v>44344</v>
      </c>
      <c r="B457" s="516">
        <v>1793591</v>
      </c>
      <c r="C457" s="516">
        <v>234312</v>
      </c>
      <c r="D457" s="105">
        <v>2027903</v>
      </c>
      <c r="E457" s="517">
        <v>641</v>
      </c>
      <c r="F457" s="518">
        <f t="shared" si="1365"/>
        <v>0.11491574040874866</v>
      </c>
      <c r="G457" s="516">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3">
      <c r="A458" s="515">
        <v>44345</v>
      </c>
      <c r="B458" s="516">
        <v>1798086</v>
      </c>
      <c r="C458" s="516">
        <v>234895</v>
      </c>
      <c r="D458" s="105">
        <v>2032981</v>
      </c>
      <c r="E458" s="517">
        <v>583</v>
      </c>
      <c r="F458" s="518">
        <f t="shared" si="1365"/>
        <v>0.11480897991335172</v>
      </c>
      <c r="G458" s="516">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3">
      <c r="A459" s="515">
        <v>44346</v>
      </c>
      <c r="B459" s="516">
        <v>1801935</v>
      </c>
      <c r="C459" s="516">
        <v>235421</v>
      </c>
      <c r="D459" s="105">
        <v>2037356</v>
      </c>
      <c r="E459" s="517">
        <v>526</v>
      </c>
      <c r="F459" s="518">
        <f t="shared" si="1365"/>
        <v>0.12022857142857143</v>
      </c>
      <c r="G459" s="516">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3">
      <c r="A460" s="515">
        <v>44347</v>
      </c>
      <c r="B460" s="516">
        <v>1805043</v>
      </c>
      <c r="C460" s="516">
        <v>235911</v>
      </c>
      <c r="D460" s="105">
        <v>2040954</v>
      </c>
      <c r="E460" s="517">
        <v>490</v>
      </c>
      <c r="F460" s="518">
        <f t="shared" si="1365"/>
        <v>0.13618677042801555</v>
      </c>
      <c r="G460" s="516">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3">
      <c r="A461" s="515">
        <v>44348</v>
      </c>
      <c r="B461" s="516">
        <v>1808430</v>
      </c>
      <c r="C461" s="516">
        <v>236389</v>
      </c>
      <c r="D461" s="105">
        <v>2044819</v>
      </c>
      <c r="E461" s="517">
        <v>478</v>
      </c>
      <c r="F461" s="518">
        <f t="shared" si="1365"/>
        <v>0.12367399741267787</v>
      </c>
      <c r="G461" s="516">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3">
      <c r="A462" s="515">
        <v>44349</v>
      </c>
      <c r="B462" s="516">
        <v>1813514</v>
      </c>
      <c r="C462" s="516">
        <v>237066</v>
      </c>
      <c r="D462" s="105">
        <v>2050580</v>
      </c>
      <c r="E462" s="517">
        <v>677</v>
      </c>
      <c r="F462" s="518">
        <f t="shared" si="1365"/>
        <v>0.11751432043048082</v>
      </c>
      <c r="G462" s="516">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3">
      <c r="A463" s="515">
        <v>44350</v>
      </c>
      <c r="B463" s="516">
        <v>1819342</v>
      </c>
      <c r="C463" s="516">
        <v>237901</v>
      </c>
      <c r="D463" s="105">
        <v>2057243</v>
      </c>
      <c r="E463" s="517">
        <v>835</v>
      </c>
      <c r="F463" s="518">
        <f t="shared" si="1365"/>
        <v>0.12531892540897493</v>
      </c>
      <c r="G463" s="516">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3">
      <c r="A464" s="515">
        <v>44351</v>
      </c>
      <c r="B464" s="516">
        <v>1825060</v>
      </c>
      <c r="C464" s="516">
        <v>238893</v>
      </c>
      <c r="D464" s="105">
        <v>2063953</v>
      </c>
      <c r="E464" s="2">
        <v>992</v>
      </c>
      <c r="F464" s="518">
        <f t="shared" si="1365"/>
        <v>0.14783904619970195</v>
      </c>
      <c r="G464" s="516">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3">
      <c r="A465" s="515">
        <v>44352</v>
      </c>
      <c r="B465" s="516">
        <v>1830594</v>
      </c>
      <c r="C465" s="516">
        <v>239753</v>
      </c>
      <c r="D465" s="105">
        <v>2070347</v>
      </c>
      <c r="E465" s="2">
        <v>860</v>
      </c>
      <c r="F465" s="518">
        <f t="shared" si="1365"/>
        <v>0.13450109477635283</v>
      </c>
      <c r="G465" s="516">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3">
      <c r="A466" s="515">
        <v>44353</v>
      </c>
      <c r="B466" s="516">
        <v>1836218</v>
      </c>
      <c r="C466" s="516">
        <v>240528</v>
      </c>
      <c r="D466" s="105">
        <v>2076746</v>
      </c>
      <c r="E466" s="2">
        <v>775</v>
      </c>
      <c r="F466" s="518">
        <f t="shared" si="1365"/>
        <v>0.12111267385528988</v>
      </c>
      <c r="G466" s="516">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3">
      <c r="A467" s="515">
        <v>44354</v>
      </c>
      <c r="B467" s="516">
        <v>1840381</v>
      </c>
      <c r="C467" s="516">
        <v>241169</v>
      </c>
      <c r="D467" s="105">
        <v>2081550</v>
      </c>
      <c r="E467" s="2">
        <v>641</v>
      </c>
      <c r="F467" s="518">
        <f t="shared" si="1365"/>
        <v>0.13343047460449625</v>
      </c>
      <c r="G467" s="516">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3">
      <c r="A468" s="515">
        <v>44355</v>
      </c>
      <c r="B468" s="516">
        <v>1844372</v>
      </c>
      <c r="C468" s="516">
        <v>241864</v>
      </c>
      <c r="D468" s="105">
        <v>2086236</v>
      </c>
      <c r="E468" s="2">
        <v>695</v>
      </c>
      <c r="F468" s="518">
        <f t="shared" si="1365"/>
        <v>0.14831412718736661</v>
      </c>
      <c r="G468" s="516">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3">
      <c r="A469" s="515">
        <v>44356</v>
      </c>
      <c r="B469" s="516">
        <v>1840017</v>
      </c>
      <c r="C469" s="516">
        <v>242875</v>
      </c>
      <c r="D469" s="105">
        <v>2082892</v>
      </c>
      <c r="E469" s="44">
        <v>1011</v>
      </c>
      <c r="F469" s="518" t="s">
        <v>395</v>
      </c>
      <c r="G469" s="516">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396</v>
      </c>
    </row>
    <row r="470" spans="1:21" x14ac:dyDescent="0.3">
      <c r="A470" s="515">
        <v>44357</v>
      </c>
      <c r="B470" s="516">
        <v>1844736</v>
      </c>
      <c r="C470" s="516">
        <v>243610</v>
      </c>
      <c r="D470" s="105">
        <v>2088346</v>
      </c>
      <c r="E470" s="44">
        <v>735</v>
      </c>
      <c r="F470" s="518">
        <f t="shared" ref="F470:F476" si="1467">E470/(D470-D469)</f>
        <v>0.13476347634763478</v>
      </c>
      <c r="G470" s="516">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399</v>
      </c>
    </row>
    <row r="471" spans="1:21" x14ac:dyDescent="0.3">
      <c r="A471" s="515">
        <v>44358</v>
      </c>
      <c r="B471" s="516">
        <v>1850478</v>
      </c>
      <c r="C471" s="516">
        <v>244714</v>
      </c>
      <c r="D471" s="105">
        <v>2095192</v>
      </c>
      <c r="E471" s="44">
        <v>1104</v>
      </c>
      <c r="F471" s="518">
        <f t="shared" si="1467"/>
        <v>0.16126205083260298</v>
      </c>
      <c r="G471" s="516">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3">
      <c r="A472" s="515">
        <v>44359</v>
      </c>
      <c r="B472" s="516">
        <v>1855951</v>
      </c>
      <c r="C472" s="516">
        <v>245744</v>
      </c>
      <c r="D472" s="105">
        <v>2101695</v>
      </c>
      <c r="E472" s="44">
        <v>1030</v>
      </c>
      <c r="F472" s="518">
        <f t="shared" si="1467"/>
        <v>0.15838843610641243</v>
      </c>
      <c r="G472" s="516">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400</v>
      </c>
    </row>
    <row r="473" spans="1:21" x14ac:dyDescent="0.3">
      <c r="A473" s="515">
        <v>44360</v>
      </c>
      <c r="B473" s="516">
        <v>1861597</v>
      </c>
      <c r="C473" s="516">
        <v>246780</v>
      </c>
      <c r="D473" s="105">
        <v>2108377</v>
      </c>
      <c r="E473" s="44">
        <v>1036</v>
      </c>
      <c r="F473" s="518">
        <f t="shared" si="1467"/>
        <v>0.15504340017958695</v>
      </c>
      <c r="G473" s="516">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400</v>
      </c>
    </row>
    <row r="474" spans="1:21" x14ac:dyDescent="0.3">
      <c r="A474" s="515">
        <v>44361</v>
      </c>
      <c r="B474" s="516">
        <v>1865572</v>
      </c>
      <c r="C474" s="516">
        <v>247541</v>
      </c>
      <c r="D474" s="105">
        <v>2113113</v>
      </c>
      <c r="E474" s="44">
        <v>761</v>
      </c>
      <c r="F474" s="518">
        <f t="shared" si="1467"/>
        <v>0.16068412162162163</v>
      </c>
      <c r="G474" s="516">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3">
      <c r="A475" s="515">
        <v>44362</v>
      </c>
      <c r="B475" s="516">
        <v>1870306</v>
      </c>
      <c r="C475" s="516">
        <v>248515</v>
      </c>
      <c r="D475" s="105">
        <v>2118821</v>
      </c>
      <c r="E475" s="44">
        <v>974</v>
      </c>
      <c r="F475" s="518">
        <f t="shared" si="1467"/>
        <v>0.17063770147161877</v>
      </c>
      <c r="G475" s="516">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3">
      <c r="A476" s="515">
        <v>44363</v>
      </c>
      <c r="B476" s="516">
        <v>1877486</v>
      </c>
      <c r="C476" s="516">
        <v>249644</v>
      </c>
      <c r="D476" s="105">
        <v>2127130</v>
      </c>
      <c r="E476" s="44">
        <v>1129</v>
      </c>
      <c r="F476" s="518">
        <f t="shared" si="1467"/>
        <v>0.13587676013960764</v>
      </c>
      <c r="G476" s="516">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3">
      <c r="A477" s="515">
        <v>44364</v>
      </c>
      <c r="B477" s="516">
        <v>1884267</v>
      </c>
      <c r="C477" s="516">
        <v>250961</v>
      </c>
      <c r="D477" s="105">
        <v>2135228</v>
      </c>
      <c r="E477" s="44">
        <v>1317</v>
      </c>
      <c r="F477" s="518">
        <f>E477/(D477-D476)</f>
        <v>0.16263274882687084</v>
      </c>
      <c r="G477" s="516">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3">
      <c r="A478" s="515">
        <v>44365</v>
      </c>
      <c r="B478" s="516">
        <v>1889928</v>
      </c>
      <c r="C478" s="516">
        <v>251911</v>
      </c>
      <c r="D478" s="105">
        <v>2141839</v>
      </c>
      <c r="E478" s="44">
        <v>950</v>
      </c>
      <c r="F478" s="518">
        <f>E478/(D478-D477)</f>
        <v>0.1436998941158675</v>
      </c>
      <c r="G478" s="516">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3">
      <c r="A479" s="515">
        <v>44366</v>
      </c>
      <c r="B479" s="516">
        <v>1896738</v>
      </c>
      <c r="C479" s="516">
        <v>253120</v>
      </c>
      <c r="D479" s="105">
        <v>2149858</v>
      </c>
      <c r="E479" s="44">
        <v>1209</v>
      </c>
      <c r="F479" s="518">
        <f t="shared" ref="F479:F480" si="1506">E479/(D479-D478)</f>
        <v>0.15076692854470633</v>
      </c>
      <c r="G479" s="516">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3">
      <c r="A480" s="515">
        <v>44367</v>
      </c>
      <c r="B480" s="516">
        <v>1902093</v>
      </c>
      <c r="C480" s="516">
        <v>254325</v>
      </c>
      <c r="D480" s="105">
        <v>2156418</v>
      </c>
      <c r="E480" s="44">
        <v>1205</v>
      </c>
      <c r="F480" s="518">
        <f t="shared" si="1506"/>
        <v>0.1836890243902439</v>
      </c>
      <c r="G480" s="516">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3">
      <c r="A481" s="515">
        <v>44368</v>
      </c>
      <c r="B481" s="516">
        <v>1906735</v>
      </c>
      <c r="C481" s="516">
        <v>255575</v>
      </c>
      <c r="D481" s="105">
        <v>2162310</v>
      </c>
      <c r="E481" s="44">
        <v>1250</v>
      </c>
      <c r="F481" s="518">
        <f t="shared" ref="F481:F487" si="1514">E481/(D481-D480)</f>
        <v>0.2121520706042091</v>
      </c>
      <c r="G481" s="516">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405</v>
      </c>
    </row>
    <row r="482" spans="1:32" x14ac:dyDescent="0.3">
      <c r="A482" s="515">
        <v>44369</v>
      </c>
      <c r="B482" s="516">
        <v>1912801</v>
      </c>
      <c r="C482" s="516">
        <v>257742</v>
      </c>
      <c r="D482" s="105">
        <v>2170543</v>
      </c>
      <c r="E482" s="44">
        <v>2167</v>
      </c>
      <c r="F482" s="518">
        <f t="shared" si="1514"/>
        <v>0.26320903680310942</v>
      </c>
      <c r="G482" s="516">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3">
      <c r="A483" s="515">
        <v>44370</v>
      </c>
      <c r="B483" s="516">
        <v>1921196</v>
      </c>
      <c r="C483" s="516">
        <v>260711</v>
      </c>
      <c r="D483" s="105">
        <v>2181907</v>
      </c>
      <c r="E483" s="44">
        <v>2969</v>
      </c>
      <c r="F483" s="518">
        <f t="shared" si="1514"/>
        <v>0.26126363956353399</v>
      </c>
      <c r="G483" s="516">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3">
      <c r="A484" s="515">
        <v>44371</v>
      </c>
      <c r="B484" s="516">
        <v>1929605</v>
      </c>
      <c r="C484" s="516">
        <v>263710</v>
      </c>
      <c r="D484" s="105">
        <v>2193315</v>
      </c>
      <c r="E484" s="44">
        <v>2999</v>
      </c>
      <c r="F484" s="518">
        <f t="shared" si="1514"/>
        <v>0.26288569424964936</v>
      </c>
      <c r="G484" s="516">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3">
      <c r="A485" s="515">
        <v>44372</v>
      </c>
      <c r="B485" s="516">
        <v>1934285</v>
      </c>
      <c r="C485" s="516">
        <v>265457</v>
      </c>
      <c r="D485" s="105">
        <v>2199742</v>
      </c>
      <c r="E485" s="44">
        <v>1747</v>
      </c>
      <c r="F485" s="518">
        <f t="shared" si="1514"/>
        <v>0.27182200093356151</v>
      </c>
      <c r="G485" s="516">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408</v>
      </c>
    </row>
    <row r="486" spans="1:32" ht="15" customHeight="1" x14ac:dyDescent="0.3">
      <c r="A486" s="515">
        <v>44373</v>
      </c>
      <c r="B486" s="516">
        <v>1942639</v>
      </c>
      <c r="C486" s="516">
        <v>268293</v>
      </c>
      <c r="D486" s="105">
        <v>2210932</v>
      </c>
      <c r="E486" s="44">
        <v>2836</v>
      </c>
      <c r="F486" s="518">
        <f t="shared" si="1514"/>
        <v>0.25344057193923147</v>
      </c>
      <c r="G486" s="516">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623" t="s">
        <v>427</v>
      </c>
      <c r="V486" s="623"/>
      <c r="W486" s="623"/>
      <c r="X486" s="623"/>
      <c r="Y486" s="623"/>
      <c r="Z486" s="623"/>
      <c r="AA486" s="623"/>
      <c r="AB486" s="623"/>
      <c r="AC486" s="623"/>
      <c r="AD486" s="623"/>
      <c r="AE486" s="623"/>
      <c r="AF486" s="623"/>
    </row>
    <row r="487" spans="1:32" x14ac:dyDescent="0.3">
      <c r="A487" s="515">
        <v>44374</v>
      </c>
      <c r="B487" s="516">
        <v>1949520</v>
      </c>
      <c r="C487" s="516">
        <v>270932</v>
      </c>
      <c r="D487" s="105">
        <v>2220452</v>
      </c>
      <c r="E487" s="44">
        <v>2639</v>
      </c>
      <c r="F487" s="518">
        <f t="shared" si="1514"/>
        <v>0.27720588235294119</v>
      </c>
      <c r="G487" s="516">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623"/>
      <c r="V487" s="623"/>
      <c r="W487" s="623"/>
      <c r="X487" s="623"/>
      <c r="Y487" s="623"/>
      <c r="Z487" s="623"/>
      <c r="AA487" s="623"/>
      <c r="AB487" s="623"/>
      <c r="AC487" s="623"/>
      <c r="AD487" s="623"/>
      <c r="AE487" s="623"/>
      <c r="AF487" s="623"/>
    </row>
    <row r="488" spans="1:32" x14ac:dyDescent="0.3">
      <c r="A488" s="515">
        <v>44375</v>
      </c>
      <c r="B488" s="516">
        <v>1956028</v>
      </c>
      <c r="C488" s="516">
        <v>274217</v>
      </c>
      <c r="D488" s="105">
        <v>2230245</v>
      </c>
      <c r="E488" s="44">
        <v>3285</v>
      </c>
      <c r="F488" s="518">
        <f t="shared" ref="F488:F490" si="1555">E488/(D488-D487)</f>
        <v>0.3354436842642704</v>
      </c>
      <c r="G488" s="516">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3">
      <c r="A489" s="515">
        <v>44376</v>
      </c>
      <c r="B489" s="516">
        <v>1961441</v>
      </c>
      <c r="C489" s="516">
        <v>277335</v>
      </c>
      <c r="D489" s="105">
        <v>2238776</v>
      </c>
      <c r="E489" s="44">
        <v>3118</v>
      </c>
      <c r="F489" s="518">
        <f t="shared" si="1555"/>
        <v>0.36549056382604617</v>
      </c>
      <c r="G489" s="516">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409</v>
      </c>
    </row>
    <row r="490" spans="1:32" x14ac:dyDescent="0.3">
      <c r="A490" s="515">
        <v>44377</v>
      </c>
      <c r="B490" s="516">
        <v>1969236</v>
      </c>
      <c r="C490" s="516">
        <v>281222</v>
      </c>
      <c r="D490" s="105">
        <v>2250458</v>
      </c>
      <c r="E490" s="44">
        <v>3887</v>
      </c>
      <c r="F490" s="518">
        <f t="shared" si="1555"/>
        <v>0.3327341208697141</v>
      </c>
      <c r="G490" s="516">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3">
      <c r="A491" s="515">
        <v>44378</v>
      </c>
      <c r="B491" s="516">
        <v>1976755</v>
      </c>
      <c r="C491" s="516">
        <v>285456</v>
      </c>
      <c r="D491" s="105">
        <v>2262211</v>
      </c>
      <c r="E491" s="44">
        <v>4234</v>
      </c>
      <c r="F491" s="518">
        <f t="shared" ref="F491:F497" si="1574">E491/(D491-D490)</f>
        <v>0.36024844720496896</v>
      </c>
      <c r="G491" s="516">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3">
      <c r="A492" s="515">
        <v>44379</v>
      </c>
      <c r="B492" s="516">
        <v>1983809</v>
      </c>
      <c r="C492" s="516">
        <v>289279</v>
      </c>
      <c r="D492" s="105">
        <v>2273088</v>
      </c>
      <c r="E492" s="44">
        <v>3823</v>
      </c>
      <c r="F492" s="518">
        <f t="shared" si="1574"/>
        <v>0.35147559069596396</v>
      </c>
      <c r="G492" s="516">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3">
      <c r="A493" s="515">
        <v>44380</v>
      </c>
      <c r="B493" s="516">
        <v>1990200</v>
      </c>
      <c r="C493" s="516">
        <v>292387</v>
      </c>
      <c r="D493" s="105">
        <v>2282587</v>
      </c>
      <c r="E493" s="44">
        <v>3108</v>
      </c>
      <c r="F493" s="518">
        <f t="shared" si="1574"/>
        <v>0.32719233603537212</v>
      </c>
      <c r="G493" s="516">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3">
      <c r="A494" s="515">
        <v>44381</v>
      </c>
      <c r="B494" s="516">
        <v>1995214</v>
      </c>
      <c r="C494" s="516">
        <v>295113</v>
      </c>
      <c r="D494" s="105">
        <v>2290327</v>
      </c>
      <c r="E494" s="44">
        <v>2726</v>
      </c>
      <c r="F494" s="518">
        <f t="shared" si="1574"/>
        <v>0.35219638242894058</v>
      </c>
      <c r="G494" s="516">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3">
      <c r="A495" s="515">
        <v>44382</v>
      </c>
      <c r="B495" s="516">
        <v>1999426</v>
      </c>
      <c r="C495" s="516">
        <v>297485</v>
      </c>
      <c r="D495" s="105">
        <v>2296911</v>
      </c>
      <c r="E495" s="44">
        <v>2372</v>
      </c>
      <c r="F495" s="518">
        <f t="shared" si="1574"/>
        <v>0.36026731470230861</v>
      </c>
      <c r="G495" s="516">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3">
      <c r="A496" s="515">
        <v>44383</v>
      </c>
      <c r="B496" s="516">
        <v>2003748</v>
      </c>
      <c r="C496" s="516">
        <v>299848</v>
      </c>
      <c r="D496" s="105">
        <v>2303596</v>
      </c>
      <c r="E496" s="44">
        <v>2363</v>
      </c>
      <c r="F496" s="518">
        <f t="shared" si="1574"/>
        <v>0.35347793567688857</v>
      </c>
      <c r="G496" s="516">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3">
      <c r="A497" s="515">
        <v>44384</v>
      </c>
      <c r="B497" s="516">
        <v>2010955</v>
      </c>
      <c r="C497" s="516">
        <v>303647</v>
      </c>
      <c r="D497" s="105">
        <v>2314602</v>
      </c>
      <c r="E497" s="44">
        <v>3799</v>
      </c>
      <c r="F497" s="518">
        <f t="shared" si="1574"/>
        <v>0.34517535889514811</v>
      </c>
      <c r="G497" s="516">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3">
      <c r="A498" s="515">
        <v>44385</v>
      </c>
      <c r="B498" s="516">
        <v>2016901</v>
      </c>
      <c r="C498" s="516">
        <v>306449</v>
      </c>
      <c r="D498" s="105">
        <v>2323350</v>
      </c>
      <c r="E498" s="44">
        <v>2802</v>
      </c>
      <c r="F498" s="518">
        <f t="shared" ref="F498:F501" si="1607">E498/(D498-D497)</f>
        <v>0.32030178326474623</v>
      </c>
      <c r="G498" s="516">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3">
      <c r="A499" s="515">
        <v>44386</v>
      </c>
      <c r="B499" s="516">
        <v>2022512</v>
      </c>
      <c r="C499" s="516">
        <v>309665</v>
      </c>
      <c r="D499" s="105">
        <v>2332177</v>
      </c>
      <c r="E499" s="44">
        <v>3216</v>
      </c>
      <c r="F499" s="518">
        <f t="shared" si="1607"/>
        <v>0.36433669423360143</v>
      </c>
      <c r="G499" s="516">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3">
      <c r="A500" s="515">
        <v>44387</v>
      </c>
      <c r="B500" s="516">
        <v>2026614</v>
      </c>
      <c r="C500" s="516">
        <v>311855</v>
      </c>
      <c r="D500" s="105">
        <v>2338469</v>
      </c>
      <c r="E500" s="44">
        <v>2190</v>
      </c>
      <c r="F500" s="518">
        <f t="shared" si="1607"/>
        <v>0.34806102987921167</v>
      </c>
      <c r="G500" s="516">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3">
      <c r="A501" s="515">
        <v>44388</v>
      </c>
      <c r="B501" s="516">
        <v>2030672</v>
      </c>
      <c r="C501" s="516">
        <v>313903</v>
      </c>
      <c r="D501" s="105">
        <v>2344575</v>
      </c>
      <c r="E501" s="44">
        <v>2048</v>
      </c>
      <c r="F501" s="518">
        <f t="shared" si="1607"/>
        <v>0.33540779561087453</v>
      </c>
      <c r="G501" s="516">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3">
      <c r="A502" s="515">
        <v>44389</v>
      </c>
      <c r="B502" s="516">
        <v>2034379</v>
      </c>
      <c r="C502" s="516">
        <v>316037</v>
      </c>
      <c r="D502" s="105">
        <v>2350416</v>
      </c>
      <c r="E502" s="44">
        <v>2134</v>
      </c>
      <c r="F502" s="518">
        <f t="shared" ref="F502:F503" si="1622">E502/(D502-D501)</f>
        <v>0.36534839924670431</v>
      </c>
      <c r="G502" s="516">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414</v>
      </c>
    </row>
    <row r="503" spans="1:21" x14ac:dyDescent="0.3">
      <c r="A503" s="515">
        <v>44390</v>
      </c>
      <c r="B503" s="516">
        <v>2038579</v>
      </c>
      <c r="C503" s="516">
        <v>318566</v>
      </c>
      <c r="D503" s="105">
        <v>2357145</v>
      </c>
      <c r="E503" s="44">
        <v>2529</v>
      </c>
      <c r="F503" s="518">
        <f t="shared" si="1622"/>
        <v>0.3758359340169416</v>
      </c>
      <c r="G503" s="516">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3">
      <c r="A504" s="515">
        <v>44391</v>
      </c>
      <c r="B504" s="516">
        <v>2044120</v>
      </c>
      <c r="C504" s="516">
        <v>321202</v>
      </c>
      <c r="D504" s="105">
        <v>2365322</v>
      </c>
      <c r="E504" s="44">
        <v>2636</v>
      </c>
      <c r="F504" s="518">
        <f t="shared" ref="F504:F507" si="1636">E504/(D504-D503)</f>
        <v>0.32236761648526352</v>
      </c>
      <c r="G504" s="516">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3">
      <c r="A505" s="515">
        <v>44392</v>
      </c>
      <c r="B505" s="516">
        <v>2048716</v>
      </c>
      <c r="C505" s="516">
        <v>323288</v>
      </c>
      <c r="D505" s="105">
        <v>2372004</v>
      </c>
      <c r="E505" s="44">
        <v>2086</v>
      </c>
      <c r="F505" s="518">
        <f t="shared" si="1636"/>
        <v>0.31218198144268183</v>
      </c>
      <c r="G505" s="516">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3">
      <c r="A506" s="515">
        <v>44393</v>
      </c>
      <c r="B506" s="516">
        <v>2052856</v>
      </c>
      <c r="C506" s="516">
        <v>325335</v>
      </c>
      <c r="D506" s="105">
        <v>2378191</v>
      </c>
      <c r="E506" s="44">
        <v>2047</v>
      </c>
      <c r="F506" s="518">
        <f t="shared" si="1636"/>
        <v>0.33085501858736061</v>
      </c>
      <c r="G506" s="516">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3">
      <c r="A507" s="515">
        <v>44394</v>
      </c>
      <c r="B507" s="44">
        <v>2057418</v>
      </c>
      <c r="C507" s="44">
        <v>327652</v>
      </c>
      <c r="D507" s="105">
        <v>2385070</v>
      </c>
      <c r="E507" s="44">
        <v>2317</v>
      </c>
      <c r="F507" s="518">
        <f t="shared" si="1636"/>
        <v>0.33682221253089112</v>
      </c>
      <c r="G507" s="516">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3">
      <c r="A508" s="515">
        <v>44395</v>
      </c>
      <c r="B508" s="44">
        <v>2060966</v>
      </c>
      <c r="C508" s="44">
        <v>329387</v>
      </c>
      <c r="D508" s="105">
        <v>2390353</v>
      </c>
      <c r="E508" s="44">
        <v>1735</v>
      </c>
      <c r="F508" s="518">
        <f t="shared" ref="F508:F510" si="1657">E508/(D508-D507)</f>
        <v>0.32841188718531139</v>
      </c>
      <c r="G508" s="516">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3">
      <c r="A509" s="515">
        <v>44396</v>
      </c>
      <c r="B509" s="44">
        <v>2063851</v>
      </c>
      <c r="C509" s="44">
        <v>330851</v>
      </c>
      <c r="D509" s="105">
        <v>2394702</v>
      </c>
      <c r="E509" s="44">
        <v>1464</v>
      </c>
      <c r="F509" s="518">
        <f t="shared" si="1657"/>
        <v>0.33662911014026214</v>
      </c>
      <c r="G509" s="516">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3">
      <c r="A510" s="515">
        <v>44397</v>
      </c>
      <c r="B510" s="44">
        <v>2067066</v>
      </c>
      <c r="C510" s="44">
        <v>332455</v>
      </c>
      <c r="D510" s="105">
        <v>2399521</v>
      </c>
      <c r="E510" s="44">
        <v>1604</v>
      </c>
      <c r="F510" s="518">
        <f t="shared" si="1657"/>
        <v>0.33284913882548245</v>
      </c>
      <c r="G510" s="516">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3">
      <c r="A511" s="515">
        <v>44398</v>
      </c>
      <c r="B511" s="44">
        <v>2072077</v>
      </c>
      <c r="C511" s="44">
        <v>334141</v>
      </c>
      <c r="D511" s="105">
        <v>2406218</v>
      </c>
      <c r="E511" s="44">
        <v>1686</v>
      </c>
      <c r="F511" s="518">
        <f t="shared" ref="F511" si="1672">E511/(D511-D510)</f>
        <v>0.25175451694788709</v>
      </c>
      <c r="G511" s="516">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417</v>
      </c>
    </row>
    <row r="512" spans="1:21" x14ac:dyDescent="0.3">
      <c r="A512" s="515">
        <v>44399</v>
      </c>
      <c r="B512" s="44">
        <v>2077122</v>
      </c>
      <c r="C512" s="44">
        <v>335966</v>
      </c>
      <c r="D512" s="105">
        <v>2413088</v>
      </c>
      <c r="E512" s="44">
        <v>1825</v>
      </c>
      <c r="F512" s="518">
        <f t="shared" ref="F512:F513" si="1674">E512/(D512-D511)</f>
        <v>0.26564774381368267</v>
      </c>
      <c r="G512" s="516">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3">
      <c r="A513" s="515">
        <v>44400</v>
      </c>
      <c r="B513" s="44">
        <v>2081156</v>
      </c>
      <c r="C513" s="44">
        <v>337471</v>
      </c>
      <c r="D513" s="105">
        <v>2418627</v>
      </c>
      <c r="E513" s="44">
        <v>1505</v>
      </c>
      <c r="F513" s="518">
        <f t="shared" si="1674"/>
        <v>0.27170969489077451</v>
      </c>
      <c r="G513" s="516">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3">
      <c r="A514" s="515">
        <v>44401</v>
      </c>
      <c r="B514" s="44">
        <v>2084933</v>
      </c>
      <c r="C514" s="44">
        <v>338778</v>
      </c>
      <c r="D514" s="105">
        <v>2423711</v>
      </c>
      <c r="E514" s="44">
        <v>1307</v>
      </c>
      <c r="F514" s="518">
        <f t="shared" ref="F514:F515" si="1687">E514/(D514-D513)</f>
        <v>0.25708103855232101</v>
      </c>
      <c r="G514" s="516">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3">
      <c r="A515" s="515">
        <v>44402</v>
      </c>
      <c r="B515" s="44">
        <v>2088146</v>
      </c>
      <c r="C515" s="44">
        <v>340015</v>
      </c>
      <c r="D515" s="105">
        <v>2428161</v>
      </c>
      <c r="E515" s="44">
        <v>1237</v>
      </c>
      <c r="F515" s="518">
        <f t="shared" si="1687"/>
        <v>0.27797752808988763</v>
      </c>
      <c r="G515" s="516">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424</v>
      </c>
    </row>
    <row r="516" spans="1:36" x14ac:dyDescent="0.3">
      <c r="A516" s="515">
        <v>44403</v>
      </c>
      <c r="B516" s="44">
        <v>2090866</v>
      </c>
      <c r="C516" s="44">
        <v>341015</v>
      </c>
      <c r="D516" s="105">
        <v>2431881</v>
      </c>
      <c r="E516" s="44">
        <v>1000</v>
      </c>
      <c r="F516" s="518">
        <f t="shared" ref="F516:F517" si="1702">E516/(D516-D515)</f>
        <v>0.26881720430107525</v>
      </c>
      <c r="G516" s="516">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3">
      <c r="A517" s="527">
        <v>44404</v>
      </c>
      <c r="B517" s="109">
        <v>2094146</v>
      </c>
      <c r="C517" s="109">
        <v>342059</v>
      </c>
      <c r="D517" s="111">
        <v>2436205</v>
      </c>
      <c r="E517" s="109">
        <v>1044</v>
      </c>
      <c r="F517" s="528">
        <f t="shared" si="1702"/>
        <v>0.24144310823311749</v>
      </c>
      <c r="G517" s="529">
        <v>12845</v>
      </c>
      <c r="H517" s="111">
        <v>3673028</v>
      </c>
      <c r="I517" s="530">
        <v>7749</v>
      </c>
      <c r="J517" s="531">
        <v>4262755</v>
      </c>
      <c r="K517" s="532">
        <v>20594</v>
      </c>
      <c r="L517" s="360">
        <v>1146</v>
      </c>
      <c r="M517" s="533">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9" customHeight="1" x14ac:dyDescent="0.3">
      <c r="A518" s="515">
        <v>44405</v>
      </c>
      <c r="B518" s="44">
        <v>2132186</v>
      </c>
      <c r="C518" s="44">
        <v>341307</v>
      </c>
      <c r="D518" s="105">
        <v>2473493</v>
      </c>
      <c r="E518" s="44">
        <v>1179</v>
      </c>
      <c r="F518" s="518">
        <v>0.159</v>
      </c>
      <c r="G518" s="516">
        <v>15665</v>
      </c>
      <c r="H518" s="105">
        <v>3684467</v>
      </c>
      <c r="I518" s="74">
        <v>12603</v>
      </c>
      <c r="J518" s="72">
        <v>4275847</v>
      </c>
      <c r="K518" s="373">
        <v>28268</v>
      </c>
      <c r="L518" s="361">
        <v>1346</v>
      </c>
      <c r="M518" s="427">
        <f t="shared" si="1703"/>
        <v>4.7615678505730862E-2</v>
      </c>
      <c r="N518" s="553"/>
      <c r="O518" s="551"/>
      <c r="P518" s="551"/>
      <c r="Q518" s="551"/>
      <c r="R518" s="551"/>
      <c r="S518" s="551"/>
      <c r="T518" s="552"/>
      <c r="U518" s="627" t="s">
        <v>439</v>
      </c>
      <c r="V518" s="627"/>
      <c r="W518" s="627"/>
      <c r="X518" s="627"/>
      <c r="Y518" s="627"/>
      <c r="Z518" s="627"/>
      <c r="AA518" s="627"/>
      <c r="AB518" s="627"/>
      <c r="AC518" s="627"/>
      <c r="AD518" s="624" t="s">
        <v>440</v>
      </c>
      <c r="AE518" s="624"/>
      <c r="AF518" s="624"/>
      <c r="AG518" s="624"/>
      <c r="AH518" s="624"/>
      <c r="AI518" s="624"/>
      <c r="AJ518" s="624"/>
    </row>
    <row r="519" spans="1:36" x14ac:dyDescent="0.3">
      <c r="A519" s="515">
        <v>44406</v>
      </c>
      <c r="B519" s="44">
        <v>2137549</v>
      </c>
      <c r="C519" s="44">
        <v>342704</v>
      </c>
      <c r="D519" s="105">
        <v>2480253</v>
      </c>
      <c r="E519" s="44">
        <v>1398</v>
      </c>
      <c r="F519" s="518">
        <v>0.19</v>
      </c>
      <c r="G519" s="516">
        <v>21559</v>
      </c>
      <c r="H519" s="105">
        <v>3706026</v>
      </c>
      <c r="I519" s="74">
        <v>12120</v>
      </c>
      <c r="J519" s="72">
        <v>4287967</v>
      </c>
      <c r="K519" s="373">
        <v>33679</v>
      </c>
      <c r="L519" s="361">
        <v>1548</v>
      </c>
      <c r="M519" s="427">
        <v>4.5999999999999999E-2</v>
      </c>
      <c r="N519" s="553"/>
      <c r="O519" s="553"/>
      <c r="P519" s="553"/>
      <c r="Q519" s="553"/>
      <c r="R519" s="553"/>
      <c r="S519" s="553"/>
      <c r="T519" s="547"/>
      <c r="U519" s="628"/>
      <c r="V519" s="628"/>
      <c r="W519" s="628"/>
      <c r="X519" s="628"/>
      <c r="Y519" s="628"/>
      <c r="Z519" s="628"/>
      <c r="AA519" s="628"/>
      <c r="AB519" s="628"/>
      <c r="AC519" s="628"/>
      <c r="AD519" s="625"/>
      <c r="AE519" s="625"/>
      <c r="AF519" s="625"/>
      <c r="AG519" s="625"/>
      <c r="AH519" s="625"/>
      <c r="AI519" s="625"/>
      <c r="AJ519" s="625"/>
    </row>
    <row r="520" spans="1:36" x14ac:dyDescent="0.3">
      <c r="A520" s="515">
        <v>44407</v>
      </c>
      <c r="B520" s="44">
        <v>2141832</v>
      </c>
      <c r="C520" s="44">
        <v>344158</v>
      </c>
      <c r="D520" s="105">
        <v>2485990</v>
      </c>
      <c r="E520" s="44">
        <v>1456</v>
      </c>
      <c r="F520" s="518">
        <v>0.224</v>
      </c>
      <c r="G520" s="516">
        <v>14284</v>
      </c>
      <c r="H520" s="105">
        <v>3720310</v>
      </c>
      <c r="I520" s="74">
        <v>11706</v>
      </c>
      <c r="J520" s="72">
        <v>4299673</v>
      </c>
      <c r="K520" s="373">
        <v>25990</v>
      </c>
      <c r="L520" s="361">
        <v>1604</v>
      </c>
      <c r="M520" s="427">
        <v>6.2E-2</v>
      </c>
      <c r="N520" s="553"/>
      <c r="O520" s="553"/>
      <c r="P520" s="553"/>
      <c r="Q520" s="553"/>
      <c r="R520" s="553"/>
      <c r="S520" s="553"/>
      <c r="T520" s="547"/>
      <c r="U520" s="628"/>
      <c r="V520" s="628"/>
      <c r="W520" s="628"/>
      <c r="X520" s="628"/>
      <c r="Y520" s="628"/>
      <c r="Z520" s="628"/>
      <c r="AA520" s="628"/>
      <c r="AB520" s="628"/>
      <c r="AC520" s="628"/>
      <c r="AD520" s="625"/>
      <c r="AE520" s="625"/>
      <c r="AF520" s="625"/>
      <c r="AG520" s="625"/>
      <c r="AH520" s="625"/>
      <c r="AI520" s="625"/>
      <c r="AJ520" s="625"/>
    </row>
    <row r="521" spans="1:36" x14ac:dyDescent="0.3">
      <c r="A521" s="515">
        <v>44408</v>
      </c>
      <c r="B521" s="44">
        <v>2145602</v>
      </c>
      <c r="C521" s="44">
        <v>345174</v>
      </c>
      <c r="D521" s="105">
        <v>2490776</v>
      </c>
      <c r="E521" s="44">
        <v>1018</v>
      </c>
      <c r="F521" s="518">
        <v>0.191</v>
      </c>
      <c r="G521" s="516">
        <v>10786</v>
      </c>
      <c r="H521" s="105">
        <v>3731096</v>
      </c>
      <c r="I521" s="74">
        <v>11939</v>
      </c>
      <c r="J521" s="72">
        <v>4311612</v>
      </c>
      <c r="K521" s="373">
        <v>22725</v>
      </c>
      <c r="L521" s="361">
        <v>1117</v>
      </c>
      <c r="M521" s="427">
        <v>4.9000000000000002E-2</v>
      </c>
      <c r="N521" s="553"/>
      <c r="O521" s="553"/>
      <c r="P521" s="553"/>
      <c r="Q521" s="553"/>
      <c r="R521" s="553"/>
      <c r="S521" s="553"/>
      <c r="T521" s="547"/>
      <c r="U521" s="628"/>
      <c r="V521" s="628"/>
      <c r="W521" s="628"/>
      <c r="X521" s="628"/>
      <c r="Y521" s="628"/>
      <c r="Z521" s="628"/>
      <c r="AA521" s="628"/>
      <c r="AB521" s="628"/>
      <c r="AC521" s="628"/>
      <c r="AD521" s="625"/>
      <c r="AE521" s="625"/>
      <c r="AF521" s="625"/>
      <c r="AG521" s="625"/>
      <c r="AH521" s="625"/>
      <c r="AI521" s="625"/>
      <c r="AJ521" s="625"/>
    </row>
    <row r="522" spans="1:36" x14ac:dyDescent="0.3">
      <c r="A522" s="515">
        <v>44409</v>
      </c>
      <c r="B522" s="44">
        <v>2149363</v>
      </c>
      <c r="C522" s="44">
        <v>346206</v>
      </c>
      <c r="D522" s="105">
        <v>2495569</v>
      </c>
      <c r="E522" s="44">
        <v>1034</v>
      </c>
      <c r="F522" s="518">
        <v>0.19600000000000001</v>
      </c>
      <c r="G522" s="516">
        <v>8637</v>
      </c>
      <c r="H522" s="105">
        <v>3739733</v>
      </c>
      <c r="I522" s="74">
        <v>12409</v>
      </c>
      <c r="J522" s="72">
        <v>4324021</v>
      </c>
      <c r="K522" s="373">
        <v>21046</v>
      </c>
      <c r="L522" s="361">
        <v>1146</v>
      </c>
      <c r="M522" s="427">
        <v>5.3999999999999999E-2</v>
      </c>
      <c r="N522" s="553"/>
      <c r="O522" s="553"/>
      <c r="P522" s="553"/>
      <c r="Q522" s="553"/>
      <c r="R522" s="553"/>
      <c r="S522" s="553"/>
      <c r="T522" s="547"/>
      <c r="U522" s="628"/>
      <c r="V522" s="628"/>
      <c r="W522" s="628"/>
      <c r="X522" s="628"/>
      <c r="Y522" s="628"/>
      <c r="Z522" s="628"/>
      <c r="AA522" s="628"/>
      <c r="AB522" s="628"/>
      <c r="AC522" s="628"/>
      <c r="AD522" s="625"/>
      <c r="AE522" s="625"/>
      <c r="AF522" s="625"/>
      <c r="AG522" s="625"/>
      <c r="AH522" s="625"/>
      <c r="AI522" s="625"/>
      <c r="AJ522" s="625"/>
    </row>
    <row r="523" spans="1:36" x14ac:dyDescent="0.3">
      <c r="A523" s="515">
        <v>44410</v>
      </c>
      <c r="B523" s="44">
        <v>2152660</v>
      </c>
      <c r="C523" s="44">
        <v>347005</v>
      </c>
      <c r="D523" s="105">
        <v>2499665</v>
      </c>
      <c r="E523" s="44">
        <v>799</v>
      </c>
      <c r="F523" s="518">
        <v>0.17499999999999999</v>
      </c>
      <c r="G523" s="516">
        <v>5593</v>
      </c>
      <c r="H523" s="105">
        <v>3745326</v>
      </c>
      <c r="I523" s="74">
        <v>8214</v>
      </c>
      <c r="J523" s="72">
        <v>4332235</v>
      </c>
      <c r="K523" s="373">
        <v>13807</v>
      </c>
      <c r="L523" s="361">
        <v>899</v>
      </c>
      <c r="M523" s="427">
        <v>6.5000000000000002E-2</v>
      </c>
      <c r="N523" s="553"/>
      <c r="O523" s="553"/>
      <c r="P523" s="553"/>
      <c r="Q523" s="553"/>
      <c r="R523" s="553"/>
      <c r="S523" s="553"/>
      <c r="U523" s="628"/>
      <c r="V523" s="628"/>
      <c r="W523" s="628"/>
      <c r="X523" s="628"/>
      <c r="Y523" s="628"/>
      <c r="Z523" s="628"/>
      <c r="AA523" s="628"/>
      <c r="AB523" s="628"/>
      <c r="AC523" s="628"/>
    </row>
    <row r="524" spans="1:36" x14ac:dyDescent="0.3">
      <c r="A524" s="515">
        <v>44411</v>
      </c>
      <c r="B524" s="44">
        <v>2155219</v>
      </c>
      <c r="C524" s="44">
        <v>348018</v>
      </c>
      <c r="D524" s="105">
        <v>2503237</v>
      </c>
      <c r="E524" s="44">
        <v>1016</v>
      </c>
      <c r="F524" s="518">
        <v>0.221</v>
      </c>
      <c r="G524" s="516">
        <v>5970</v>
      </c>
      <c r="H524" s="105">
        <v>3751296</v>
      </c>
      <c r="I524" s="74">
        <v>7734</v>
      </c>
      <c r="J524" s="72">
        <v>4339969</v>
      </c>
      <c r="K524" s="373">
        <v>13704</v>
      </c>
      <c r="L524" s="361">
        <v>1116</v>
      </c>
      <c r="M524" s="427">
        <v>8.1000000000000003E-2</v>
      </c>
      <c r="N524" s="553"/>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628"/>
      <c r="V524" s="628"/>
      <c r="W524" s="628"/>
      <c r="X524" s="628"/>
      <c r="Y524" s="628"/>
      <c r="Z524" s="628"/>
      <c r="AA524" s="628"/>
      <c r="AB524" s="628"/>
      <c r="AC524" s="628"/>
    </row>
    <row r="525" spans="1:36" x14ac:dyDescent="0.3">
      <c r="A525" s="515">
        <v>44412</v>
      </c>
      <c r="B525" s="44">
        <v>2160582</v>
      </c>
      <c r="C525" s="44">
        <v>349286</v>
      </c>
      <c r="D525" s="105">
        <v>2509868</v>
      </c>
      <c r="E525" s="44">
        <v>1271</v>
      </c>
      <c r="F525" s="518">
        <v>0.17299999999999999</v>
      </c>
      <c r="G525" s="516">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3">
      <c r="A526" s="515">
        <v>44413</v>
      </c>
      <c r="B526" s="44">
        <v>2165185</v>
      </c>
      <c r="C526" s="44">
        <v>350667</v>
      </c>
      <c r="D526" s="105">
        <v>2515852</v>
      </c>
      <c r="E526" s="44">
        <v>1381</v>
      </c>
      <c r="F526" s="518">
        <v>0.20499999999999999</v>
      </c>
      <c r="G526" s="516">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3">
      <c r="A527" s="515">
        <v>44414</v>
      </c>
      <c r="B527" s="44">
        <v>2169257</v>
      </c>
      <c r="C527" s="44">
        <v>351915</v>
      </c>
      <c r="D527" s="105">
        <v>2521172</v>
      </c>
      <c r="E527" s="44">
        <v>1250</v>
      </c>
      <c r="F527" s="518">
        <v>0.20599999999999999</v>
      </c>
      <c r="G527" s="516">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3">
      <c r="A528" s="515">
        <v>44415</v>
      </c>
      <c r="B528" s="44">
        <v>2173646</v>
      </c>
      <c r="C528" s="44">
        <v>353299</v>
      </c>
      <c r="D528" s="105">
        <v>2526945</v>
      </c>
      <c r="E528" s="44">
        <v>1386</v>
      </c>
      <c r="F528" s="518">
        <v>0.21299999999999999</v>
      </c>
      <c r="G528" s="516">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3">
      <c r="A529" s="515">
        <v>44416</v>
      </c>
      <c r="B529" s="44">
        <v>2177644</v>
      </c>
      <c r="C529" s="44">
        <v>354538</v>
      </c>
      <c r="D529" s="105">
        <v>2532182</v>
      </c>
      <c r="E529" s="44">
        <v>1240</v>
      </c>
      <c r="F529" s="518">
        <v>0.21099999999999999</v>
      </c>
      <c r="G529" s="516">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3">
      <c r="A530" s="515">
        <v>44417</v>
      </c>
      <c r="B530" s="44">
        <v>2180683</v>
      </c>
      <c r="C530" s="44">
        <v>355388</v>
      </c>
      <c r="D530" s="105">
        <v>2536071</v>
      </c>
      <c r="E530" s="44">
        <v>851</v>
      </c>
      <c r="F530" s="518">
        <v>0.192</v>
      </c>
      <c r="G530" s="516">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3">
      <c r="A531" s="515">
        <v>44418</v>
      </c>
      <c r="B531" s="44">
        <v>2183689</v>
      </c>
      <c r="C531" s="44">
        <v>356419</v>
      </c>
      <c r="D531" s="105">
        <v>2540108</v>
      </c>
      <c r="E531" s="44">
        <v>1032</v>
      </c>
      <c r="F531" s="518">
        <v>0.22800000000000001</v>
      </c>
      <c r="G531" s="516">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3">
      <c r="A532" s="515">
        <v>44419</v>
      </c>
      <c r="B532" s="44">
        <v>2190184</v>
      </c>
      <c r="C532" s="44">
        <v>357917</v>
      </c>
      <c r="D532" s="105">
        <v>2548101</v>
      </c>
      <c r="E532" s="44">
        <v>1498</v>
      </c>
      <c r="F532" s="518">
        <v>0.16800000000000001</v>
      </c>
      <c r="G532" s="516">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3">
      <c r="A533" s="515">
        <v>44420</v>
      </c>
      <c r="B533" s="44">
        <v>2195554</v>
      </c>
      <c r="C533" s="44">
        <v>359442</v>
      </c>
      <c r="D533" s="105">
        <v>2554996</v>
      </c>
      <c r="E533" s="44">
        <v>1525</v>
      </c>
      <c r="F533" s="518">
        <v>0.19900000000000001</v>
      </c>
      <c r="G533" s="516">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3">
      <c r="A534" s="515">
        <v>44421</v>
      </c>
      <c r="B534" s="44">
        <v>2200440</v>
      </c>
      <c r="C534" s="44">
        <v>360983</v>
      </c>
      <c r="D534" s="105">
        <v>2561423</v>
      </c>
      <c r="E534" s="44">
        <v>1542</v>
      </c>
      <c r="F534" s="518">
        <v>0.22</v>
      </c>
      <c r="G534" s="516">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3">
      <c r="A535" s="515">
        <v>44422</v>
      </c>
      <c r="B535" s="44">
        <v>2205481</v>
      </c>
      <c r="C535" s="44">
        <v>362364</v>
      </c>
      <c r="D535" s="105">
        <v>2567845</v>
      </c>
      <c r="E535" s="44">
        <v>1383</v>
      </c>
      <c r="F535" s="518">
        <v>0.192</v>
      </c>
      <c r="G535" s="516">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3">
      <c r="A536" s="515">
        <v>44423</v>
      </c>
      <c r="B536" s="44">
        <v>2210052</v>
      </c>
      <c r="C536" s="44">
        <v>363860</v>
      </c>
      <c r="D536" s="105">
        <v>2573912</v>
      </c>
      <c r="E536" s="44">
        <v>1498</v>
      </c>
      <c r="F536" s="518">
        <v>0.216</v>
      </c>
      <c r="G536" s="516">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3">
      <c r="A537" s="515">
        <v>44424</v>
      </c>
      <c r="B537" s="44">
        <v>2213606</v>
      </c>
      <c r="C537" s="44">
        <v>365427</v>
      </c>
      <c r="D537" s="105">
        <v>2579033</v>
      </c>
      <c r="E537" s="44">
        <v>1567</v>
      </c>
      <c r="F537" s="518">
        <v>0.26100000000000001</v>
      </c>
      <c r="G537" s="516">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3">
      <c r="A538" s="515">
        <v>44425</v>
      </c>
      <c r="B538" s="44">
        <v>2216842</v>
      </c>
      <c r="C538" s="44">
        <v>367241</v>
      </c>
      <c r="D538" s="105">
        <v>2584083</v>
      </c>
      <c r="E538" s="44">
        <v>1815</v>
      </c>
      <c r="F538" s="518">
        <v>0.27400000000000002</v>
      </c>
      <c r="G538" s="516">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3">
      <c r="A539" s="515">
        <v>44426</v>
      </c>
      <c r="B539" s="44">
        <v>2224347</v>
      </c>
      <c r="C539" s="44">
        <v>369779</v>
      </c>
      <c r="D539" s="105">
        <v>2594126</v>
      </c>
      <c r="E539" s="44">
        <v>2538</v>
      </c>
      <c r="F539" s="518">
        <v>0.22500000000000001</v>
      </c>
      <c r="G539" s="516">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3">
      <c r="A540" s="515">
        <v>44427</v>
      </c>
      <c r="B540" s="44">
        <v>2231063</v>
      </c>
      <c r="C540" s="44">
        <v>373143</v>
      </c>
      <c r="D540" s="105">
        <v>2604206</v>
      </c>
      <c r="E540" s="44">
        <v>3367</v>
      </c>
      <c r="F540" s="518">
        <v>0.27900000000000003</v>
      </c>
      <c r="G540" s="516">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3">
      <c r="A541" s="515">
        <v>44428</v>
      </c>
      <c r="B541" s="44">
        <v>2237260</v>
      </c>
      <c r="C541" s="44">
        <v>376753</v>
      </c>
      <c r="D541" s="105">
        <v>2614013</v>
      </c>
      <c r="E541" s="44">
        <v>3613</v>
      </c>
      <c r="F541" s="518">
        <v>0.30099999999999999</v>
      </c>
      <c r="G541" s="516">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3">
      <c r="A542" s="515">
        <v>44429</v>
      </c>
      <c r="B542" s="44">
        <v>2244098</v>
      </c>
      <c r="C542" s="44">
        <v>380215</v>
      </c>
      <c r="D542" s="105">
        <v>2624313</v>
      </c>
      <c r="E542" s="44">
        <v>3464</v>
      </c>
      <c r="F542" s="518">
        <v>0.28699999999999998</v>
      </c>
      <c r="G542" s="516">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3">
      <c r="A543" s="515">
        <v>44430</v>
      </c>
      <c r="B543" s="44">
        <v>2250452</v>
      </c>
      <c r="C543" s="44">
        <v>383403</v>
      </c>
      <c r="D543" s="105">
        <v>2633855</v>
      </c>
      <c r="E543" s="44">
        <v>3190</v>
      </c>
      <c r="F543" s="518">
        <v>0.28000000000000003</v>
      </c>
      <c r="G543" s="516">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3">
      <c r="A544" s="515">
        <v>44431</v>
      </c>
      <c r="B544" s="44">
        <v>2255867</v>
      </c>
      <c r="C544" s="44">
        <v>386591</v>
      </c>
      <c r="D544" s="105">
        <v>2642458</v>
      </c>
      <c r="E544" s="44">
        <v>3189</v>
      </c>
      <c r="F544" s="518">
        <v>0.30199999999999999</v>
      </c>
      <c r="G544" s="516">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21" x14ac:dyDescent="0.3">
      <c r="A545" s="515">
        <v>44432</v>
      </c>
      <c r="B545" s="44">
        <v>2261306</v>
      </c>
      <c r="C545" s="44">
        <v>390908</v>
      </c>
      <c r="D545" s="105">
        <v>2652214</v>
      </c>
      <c r="E545" s="44">
        <v>4323</v>
      </c>
      <c r="F545" s="518">
        <v>0.33600000000000002</v>
      </c>
      <c r="G545" s="516">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21" x14ac:dyDescent="0.3">
      <c r="A546" s="515">
        <v>44433</v>
      </c>
      <c r="B546" s="44">
        <v>2271813</v>
      </c>
      <c r="C546" s="44">
        <v>395918</v>
      </c>
      <c r="D546" s="105">
        <v>2667731</v>
      </c>
      <c r="E546" s="44">
        <v>5021</v>
      </c>
      <c r="F546" s="518">
        <v>0.28299999999999997</v>
      </c>
      <c r="G546" s="516">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row r="547" spans="1:21" x14ac:dyDescent="0.3">
      <c r="A547" s="515">
        <v>44434</v>
      </c>
      <c r="B547" s="44">
        <v>2279161</v>
      </c>
      <c r="C547" s="44">
        <v>400842</v>
      </c>
      <c r="D547" s="105">
        <v>2680003</v>
      </c>
      <c r="E547" s="44">
        <v>4925</v>
      </c>
      <c r="F547" s="518">
        <v>0.32300000000000001</v>
      </c>
      <c r="G547" s="516">
        <v>18896</v>
      </c>
      <c r="H547" s="105">
        <v>4038568</v>
      </c>
      <c r="I547" s="74">
        <v>26121</v>
      </c>
      <c r="J547" s="72">
        <v>4716110</v>
      </c>
      <c r="K547" s="373">
        <v>45017</v>
      </c>
      <c r="L547" s="361">
        <v>5194</v>
      </c>
      <c r="M547" s="427">
        <v>0.115</v>
      </c>
      <c r="N547" s="86">
        <f t="shared" ref="N547" si="1798">D547-D540</f>
        <v>75797</v>
      </c>
      <c r="O547" s="86">
        <f t="shared" ref="O547" si="1799">SUM(E541:E547)</f>
        <v>27725</v>
      </c>
      <c r="P547" s="140">
        <f t="shared" ref="P547" si="1800">SUM(K541:K547)</f>
        <v>252847</v>
      </c>
      <c r="Q547" s="140">
        <f t="shared" ref="Q547" si="1801">SUM(L541:L547)</f>
        <v>29309</v>
      </c>
      <c r="R547" s="364">
        <f t="shared" ref="R547" si="1802">Q547/P547</f>
        <v>0.11591594917084244</v>
      </c>
      <c r="S547" s="72">
        <f t="shared" ref="S547" si="1803">P547/5466</f>
        <v>46.258141236736186</v>
      </c>
    </row>
    <row r="548" spans="1:21" x14ac:dyDescent="0.3">
      <c r="A548" s="515">
        <v>44435</v>
      </c>
      <c r="B548" s="44">
        <v>2288327</v>
      </c>
      <c r="C548" s="44">
        <v>407660</v>
      </c>
      <c r="D548" s="105">
        <v>2695987</v>
      </c>
      <c r="E548" s="44">
        <v>6835</v>
      </c>
      <c r="F548" s="518">
        <v>0.34399999999999997</v>
      </c>
      <c r="G548" s="516">
        <v>16446</v>
      </c>
      <c r="H548" s="105">
        <v>4055015</v>
      </c>
      <c r="I548" s="74">
        <v>34047</v>
      </c>
      <c r="J548" s="72">
        <v>4750157</v>
      </c>
      <c r="K548" s="373">
        <v>50493</v>
      </c>
      <c r="L548" s="361">
        <v>7193</v>
      </c>
      <c r="M548" s="427">
        <v>0.14199999999999999</v>
      </c>
      <c r="N548" s="86">
        <f t="shared" ref="N548:N553" si="1804">D548-D541</f>
        <v>81974</v>
      </c>
      <c r="O548" s="86">
        <f t="shared" ref="O548:O553" si="1805">SUM(E542:E548)</f>
        <v>30947</v>
      </c>
      <c r="P548" s="140">
        <f t="shared" ref="P548:Q550" si="1806">SUM(K542:K548)</f>
        <v>267045</v>
      </c>
      <c r="Q548" s="140">
        <f t="shared" si="1806"/>
        <v>32642</v>
      </c>
      <c r="R548" s="364">
        <f t="shared" ref="R548:R553" si="1807">Q548/P548</f>
        <v>0.12223408039843472</v>
      </c>
      <c r="S548" s="72">
        <f t="shared" ref="S548:S553" si="1808">P548/5466</f>
        <v>48.855653128430298</v>
      </c>
    </row>
    <row r="549" spans="1:21" x14ac:dyDescent="0.3">
      <c r="A549" s="515">
        <v>44436</v>
      </c>
      <c r="B549" s="44">
        <v>2295444</v>
      </c>
      <c r="C549" s="44">
        <v>413515</v>
      </c>
      <c r="D549" s="105">
        <v>2708959</v>
      </c>
      <c r="E549" s="44">
        <v>5858</v>
      </c>
      <c r="F549" s="518">
        <v>0.36</v>
      </c>
      <c r="G549" s="516">
        <v>14005</v>
      </c>
      <c r="H549" s="105">
        <v>4069021</v>
      </c>
      <c r="I549" s="74">
        <v>29445</v>
      </c>
      <c r="J549" s="72">
        <v>4779602</v>
      </c>
      <c r="K549" s="373">
        <v>43450</v>
      </c>
      <c r="L549" s="361">
        <v>6181</v>
      </c>
      <c r="M549" s="427">
        <v>0.14199999999999999</v>
      </c>
      <c r="N549" s="86">
        <f t="shared" si="1804"/>
        <v>84646</v>
      </c>
      <c r="O549" s="86">
        <f t="shared" si="1805"/>
        <v>33341</v>
      </c>
      <c r="P549" s="140">
        <f t="shared" si="1806"/>
        <v>276785</v>
      </c>
      <c r="Q549" s="140">
        <f t="shared" si="1806"/>
        <v>35136</v>
      </c>
      <c r="R549" s="364">
        <f t="shared" si="1807"/>
        <v>0.12694329533753634</v>
      </c>
      <c r="S549" s="72">
        <f t="shared" si="1808"/>
        <v>50.637577753384562</v>
      </c>
    </row>
    <row r="550" spans="1:21" x14ac:dyDescent="0.3">
      <c r="A550" s="515">
        <v>44437</v>
      </c>
      <c r="B550" s="44">
        <v>2309407</v>
      </c>
      <c r="C550" s="44">
        <v>420622</v>
      </c>
      <c r="D550" s="105">
        <v>2730029</v>
      </c>
      <c r="E550" s="44">
        <v>7113</v>
      </c>
      <c r="F550" s="518">
        <v>0.28799999999999998</v>
      </c>
      <c r="G550" s="516">
        <v>9870</v>
      </c>
      <c r="H550" s="105">
        <v>4078890</v>
      </c>
      <c r="I550" s="74">
        <v>45673</v>
      </c>
      <c r="J550" s="72">
        <v>4825275</v>
      </c>
      <c r="K550" s="373">
        <v>55543</v>
      </c>
      <c r="L550" s="361">
        <v>7502</v>
      </c>
      <c r="M550" s="427">
        <v>0.13500000000000001</v>
      </c>
      <c r="N550" s="86">
        <f t="shared" si="1804"/>
        <v>96174</v>
      </c>
      <c r="O550" s="86">
        <f t="shared" si="1805"/>
        <v>37264</v>
      </c>
      <c r="P550" s="140">
        <f t="shared" si="1806"/>
        <v>300871</v>
      </c>
      <c r="Q550" s="140">
        <f t="shared" si="1806"/>
        <v>39236</v>
      </c>
      <c r="R550" s="364">
        <f t="shared" si="1807"/>
        <v>0.13040804863213803</v>
      </c>
      <c r="S550" s="72">
        <f t="shared" si="1808"/>
        <v>55.044090742773506</v>
      </c>
      <c r="U550" s="106" t="s">
        <v>463</v>
      </c>
    </row>
    <row r="551" spans="1:21" x14ac:dyDescent="0.3">
      <c r="A551" s="515">
        <v>44438</v>
      </c>
      <c r="B551" s="44">
        <v>2314422</v>
      </c>
      <c r="C551" s="44">
        <v>424508</v>
      </c>
      <c r="D551" s="105">
        <v>2738930</v>
      </c>
      <c r="E551" s="44">
        <v>3893</v>
      </c>
      <c r="F551" s="518">
        <v>0.33800000000000002</v>
      </c>
      <c r="G551" s="516">
        <v>6295</v>
      </c>
      <c r="H551" s="105">
        <v>4085185</v>
      </c>
      <c r="I551" s="74">
        <v>22986</v>
      </c>
      <c r="J551" s="72">
        <v>4848261</v>
      </c>
      <c r="K551" s="373">
        <v>29281</v>
      </c>
      <c r="L551" s="361">
        <v>4137</v>
      </c>
      <c r="M551" s="427">
        <v>0.14099999999999999</v>
      </c>
      <c r="N551" s="86">
        <f t="shared" si="1804"/>
        <v>96472</v>
      </c>
      <c r="O551" s="86">
        <f t="shared" si="1805"/>
        <v>37968</v>
      </c>
      <c r="P551" s="140">
        <f t="shared" ref="P551" si="1809">SUM(K545:K551)</f>
        <v>302856</v>
      </c>
      <c r="Q551" s="140">
        <f t="shared" ref="Q551" si="1810">SUM(L545:L551)</f>
        <v>39988</v>
      </c>
      <c r="R551" s="364">
        <f t="shared" si="1807"/>
        <v>0.13203634730697097</v>
      </c>
      <c r="S551" s="72">
        <f t="shared" si="1808"/>
        <v>55.407244785949509</v>
      </c>
      <c r="U551" s="106" t="s">
        <v>462</v>
      </c>
    </row>
    <row r="552" spans="1:21" x14ac:dyDescent="0.3">
      <c r="A552" s="515">
        <v>44439</v>
      </c>
      <c r="B552" s="44">
        <v>2323204</v>
      </c>
      <c r="C552" s="44">
        <v>430525</v>
      </c>
      <c r="D552" s="105">
        <v>2753729</v>
      </c>
      <c r="E552" s="44">
        <v>6029</v>
      </c>
      <c r="F552" s="518">
        <v>0.31900000000000001</v>
      </c>
      <c r="G552" s="516">
        <v>7692</v>
      </c>
      <c r="H552" s="105">
        <v>4092877</v>
      </c>
      <c r="I552" s="74">
        <v>35820</v>
      </c>
      <c r="J552" s="72">
        <v>4884081</v>
      </c>
      <c r="K552" s="373">
        <v>43512</v>
      </c>
      <c r="L552" s="361">
        <v>6500</v>
      </c>
      <c r="M552" s="427">
        <v>0.14899999999999999</v>
      </c>
      <c r="N552" s="86">
        <f t="shared" si="1804"/>
        <v>101515</v>
      </c>
      <c r="O552" s="86">
        <f t="shared" si="1805"/>
        <v>39674</v>
      </c>
      <c r="P552" s="140">
        <f t="shared" ref="P552" si="1811">SUM(K546:K552)</f>
        <v>315287</v>
      </c>
      <c r="Q552" s="140">
        <f t="shared" ref="Q552" si="1812">SUM(L546:L552)</f>
        <v>41969</v>
      </c>
      <c r="R552" s="364">
        <f t="shared" si="1807"/>
        <v>0.13311363931909656</v>
      </c>
      <c r="S552" s="72">
        <f t="shared" si="1808"/>
        <v>57.681485547017928</v>
      </c>
      <c r="U552" s="106" t="s">
        <v>462</v>
      </c>
    </row>
    <row r="553" spans="1:21" x14ac:dyDescent="0.3">
      <c r="A553" s="515">
        <v>44440</v>
      </c>
      <c r="B553" s="44">
        <v>2333986</v>
      </c>
      <c r="C553" s="44">
        <v>436688</v>
      </c>
      <c r="D553" s="105">
        <v>2770674</v>
      </c>
      <c r="E553" s="44">
        <v>6170</v>
      </c>
      <c r="F553" s="518">
        <v>0.30199999999999999</v>
      </c>
      <c r="G553" s="516">
        <v>18675</v>
      </c>
      <c r="H553" s="105">
        <v>4111552</v>
      </c>
      <c r="I553" s="74">
        <v>38604</v>
      </c>
      <c r="J553" s="72">
        <v>4922685</v>
      </c>
      <c r="K553" s="373">
        <v>57279</v>
      </c>
      <c r="L553" s="361">
        <v>6566</v>
      </c>
      <c r="M553" s="427">
        <v>0.115</v>
      </c>
      <c r="N553" s="86">
        <f t="shared" si="1804"/>
        <v>102943</v>
      </c>
      <c r="O553" s="86">
        <f t="shared" si="1805"/>
        <v>40823</v>
      </c>
      <c r="P553" s="140">
        <f t="shared" ref="P553" si="1813">SUM(K547:K553)</f>
        <v>324575</v>
      </c>
      <c r="Q553" s="140">
        <f t="shared" ref="Q553" si="1814">SUM(L547:L553)</f>
        <v>43273</v>
      </c>
      <c r="R553" s="364">
        <f t="shared" si="1807"/>
        <v>0.13332203650928137</v>
      </c>
      <c r="S553" s="72">
        <f t="shared" si="1808"/>
        <v>59.380717160629345</v>
      </c>
    </row>
    <row r="554" spans="1:21" x14ac:dyDescent="0.3">
      <c r="A554" s="515">
        <v>44441</v>
      </c>
      <c r="B554" s="44">
        <v>2346118</v>
      </c>
      <c r="C554" s="44">
        <v>443080</v>
      </c>
      <c r="D554" s="105">
        <v>2789198</v>
      </c>
      <c r="E554" s="44">
        <v>6400</v>
      </c>
      <c r="F554" s="518">
        <v>0.29499999999999998</v>
      </c>
      <c r="G554" s="516">
        <v>20938</v>
      </c>
      <c r="H554" s="105">
        <v>4132491</v>
      </c>
      <c r="I554" s="74">
        <v>40472</v>
      </c>
      <c r="J554" s="72">
        <v>4963157</v>
      </c>
      <c r="K554" s="373">
        <v>61410</v>
      </c>
      <c r="L554" s="361">
        <v>6795</v>
      </c>
      <c r="M554" s="427">
        <v>0.111</v>
      </c>
      <c r="N554" s="86">
        <f t="shared" ref="N554" si="1815">D554-D547</f>
        <v>109195</v>
      </c>
      <c r="O554" s="86">
        <f t="shared" ref="O554" si="1816">SUM(E548:E554)</f>
        <v>42298</v>
      </c>
      <c r="P554" s="140">
        <f t="shared" ref="P554" si="1817">SUM(K548:K554)</f>
        <v>340968</v>
      </c>
      <c r="Q554" s="140">
        <f t="shared" ref="Q554" si="1818">SUM(L548:L554)</f>
        <v>44874</v>
      </c>
      <c r="R554" s="364">
        <f t="shared" ref="R554" si="1819">Q554/P554</f>
        <v>0.13160765819666362</v>
      </c>
      <c r="S554" s="72">
        <f t="shared" ref="S554" si="1820">P554/5466</f>
        <v>62.379802414928648</v>
      </c>
    </row>
    <row r="555" spans="1:21" x14ac:dyDescent="0.3">
      <c r="A555" s="515">
        <v>44442</v>
      </c>
      <c r="B555" s="44">
        <v>2358643</v>
      </c>
      <c r="C555" s="44">
        <v>449780</v>
      </c>
      <c r="D555" s="105">
        <v>2808423</v>
      </c>
      <c r="E555" s="44">
        <v>6711</v>
      </c>
      <c r="F555" s="518">
        <v>0.29099999999999998</v>
      </c>
      <c r="G555" s="516">
        <v>15352</v>
      </c>
      <c r="H555" s="105">
        <v>4147842</v>
      </c>
      <c r="I555" s="74">
        <v>43182</v>
      </c>
      <c r="J555" s="72">
        <v>5006339</v>
      </c>
      <c r="K555" s="373">
        <v>58534</v>
      </c>
      <c r="L555" s="361">
        <v>7055</v>
      </c>
      <c r="M555" s="427">
        <v>0.121</v>
      </c>
      <c r="N555" s="86">
        <f t="shared" ref="N555:N556" si="1821">D555-D548</f>
        <v>112436</v>
      </c>
      <c r="O555" s="86">
        <f t="shared" ref="O555:O556" si="1822">SUM(E549:E555)</f>
        <v>42174</v>
      </c>
      <c r="P555" s="140">
        <f t="shared" ref="P555:P556" si="1823">SUM(K549:K555)</f>
        <v>349009</v>
      </c>
      <c r="Q555" s="140">
        <f t="shared" ref="Q555:Q556" si="1824">SUM(L549:L555)</f>
        <v>44736</v>
      </c>
      <c r="R555" s="364">
        <f t="shared" ref="R555:R556" si="1825">Q555/P555</f>
        <v>0.12818007558544336</v>
      </c>
      <c r="S555" s="72">
        <f>P555/5466</f>
        <v>63.850896450786678</v>
      </c>
    </row>
    <row r="556" spans="1:21" x14ac:dyDescent="0.3">
      <c r="A556" s="515">
        <v>44443</v>
      </c>
      <c r="B556" s="44">
        <v>2368177</v>
      </c>
      <c r="C556" s="44">
        <v>455926</v>
      </c>
      <c r="D556" s="105">
        <v>2824103</v>
      </c>
      <c r="E556" s="44">
        <v>6152</v>
      </c>
      <c r="F556" s="518">
        <v>0.312</v>
      </c>
      <c r="G556" s="516">
        <v>14994</v>
      </c>
      <c r="H556" s="105">
        <v>4162835</v>
      </c>
      <c r="I556" s="74">
        <v>36037</v>
      </c>
      <c r="J556" s="72">
        <v>5042376</v>
      </c>
      <c r="K556" s="373">
        <v>51031</v>
      </c>
      <c r="L556" s="361">
        <v>6569</v>
      </c>
      <c r="M556" s="427">
        <v>0.129</v>
      </c>
      <c r="N556" s="86">
        <f t="shared" si="1821"/>
        <v>115144</v>
      </c>
      <c r="O556" s="86">
        <f t="shared" si="1822"/>
        <v>42468</v>
      </c>
      <c r="P556" s="140">
        <f t="shared" si="1823"/>
        <v>356590</v>
      </c>
      <c r="Q556" s="140">
        <f t="shared" si="1824"/>
        <v>45124</v>
      </c>
      <c r="R556" s="364">
        <f t="shared" si="1825"/>
        <v>0.12654308870130962</v>
      </c>
      <c r="S556" s="72">
        <f t="shared" ref="S556" si="1826">P556/5466</f>
        <v>65.237833882180752</v>
      </c>
    </row>
    <row r="557" spans="1:21" x14ac:dyDescent="0.3">
      <c r="A557" s="515">
        <v>44444</v>
      </c>
      <c r="B557" s="44">
        <v>2377371</v>
      </c>
      <c r="C557" s="44">
        <v>462288</v>
      </c>
      <c r="D557" s="105">
        <v>2839659</v>
      </c>
      <c r="E557" s="44">
        <v>6368</v>
      </c>
      <c r="F557" s="518">
        <v>0.33600000000000002</v>
      </c>
      <c r="G557" s="516">
        <v>10727</v>
      </c>
      <c r="H557" s="105">
        <v>4173562</v>
      </c>
      <c r="I557" s="74">
        <v>37306</v>
      </c>
      <c r="J557" s="72">
        <v>5079682</v>
      </c>
      <c r="K557" s="373">
        <v>48033</v>
      </c>
      <c r="L557" s="361">
        <v>6801</v>
      </c>
      <c r="M557" s="427">
        <v>0.14199999999999999</v>
      </c>
      <c r="N557" s="86">
        <f t="shared" ref="N557" si="1827">D557-D550</f>
        <v>109630</v>
      </c>
      <c r="O557" s="86">
        <f t="shared" ref="O557" si="1828">SUM(E551:E557)</f>
        <v>41723</v>
      </c>
      <c r="P557" s="140">
        <f t="shared" ref="P557" si="1829">SUM(K551:K557)</f>
        <v>349080</v>
      </c>
      <c r="Q557" s="140">
        <f t="shared" ref="Q557" si="1830">SUM(L551:L557)</f>
        <v>44423</v>
      </c>
      <c r="R557" s="364">
        <f t="shared" ref="R557" si="1831">Q557/P557</f>
        <v>0.1272573622092357</v>
      </c>
      <c r="S557" s="72">
        <f t="shared" ref="S557" si="1832">P557/5466</f>
        <v>63.863885839736554</v>
      </c>
    </row>
    <row r="558" spans="1:21" x14ac:dyDescent="0.3">
      <c r="A558" s="515">
        <v>44445</v>
      </c>
      <c r="B558" s="44">
        <v>2389352</v>
      </c>
      <c r="C558" s="44">
        <v>469341</v>
      </c>
      <c r="D558" s="105">
        <v>2858693</v>
      </c>
      <c r="E558" s="44">
        <v>7065</v>
      </c>
      <c r="F558" s="518">
        <v>0.311</v>
      </c>
      <c r="G558" s="516">
        <v>6714</v>
      </c>
      <c r="H558" s="105">
        <v>4180276</v>
      </c>
      <c r="I558" s="74">
        <v>45479</v>
      </c>
      <c r="J558" s="72">
        <v>5125161</v>
      </c>
      <c r="K558" s="373">
        <v>52193</v>
      </c>
      <c r="L558" s="361">
        <v>7572</v>
      </c>
      <c r="M558" s="427">
        <v>0.14499999999999999</v>
      </c>
      <c r="N558" s="86">
        <f t="shared" ref="N558" si="1833">D558-D551</f>
        <v>119763</v>
      </c>
      <c r="O558" s="86">
        <f t="shared" ref="O558" si="1834">SUM(E552:E558)</f>
        <v>44895</v>
      </c>
      <c r="P558" s="140">
        <f t="shared" ref="P558" si="1835">SUM(K552:K558)</f>
        <v>371992</v>
      </c>
      <c r="Q558" s="140">
        <f t="shared" ref="Q558" si="1836">SUM(L552:L558)</f>
        <v>47858</v>
      </c>
      <c r="R558" s="364">
        <f t="shared" ref="R558" si="1837">Q558/P558</f>
        <v>0.12865330437213704</v>
      </c>
      <c r="S558" s="72">
        <f t="shared" ref="S558" si="1838">P558/5466</f>
        <v>68.055616538602266</v>
      </c>
    </row>
    <row r="559" spans="1:21" x14ac:dyDescent="0.3">
      <c r="A559" s="515">
        <v>44446</v>
      </c>
      <c r="B559" s="44">
        <v>2400464</v>
      </c>
      <c r="C559" s="44">
        <v>475027</v>
      </c>
      <c r="D559" s="105">
        <v>2875491</v>
      </c>
      <c r="E559" s="44">
        <v>5692</v>
      </c>
      <c r="F559" s="518">
        <v>0.28299999999999997</v>
      </c>
      <c r="G559" s="516">
        <v>7324</v>
      </c>
      <c r="H559" s="105">
        <v>4187600</v>
      </c>
      <c r="I559" s="74">
        <v>38822</v>
      </c>
      <c r="J559" s="72">
        <v>5163983</v>
      </c>
      <c r="K559" s="373">
        <v>46146</v>
      </c>
      <c r="L559" s="361">
        <v>6092</v>
      </c>
      <c r="M559" s="427">
        <v>0.13200000000000001</v>
      </c>
      <c r="N559" s="86">
        <f t="shared" ref="N559" si="1839">D559-D552</f>
        <v>121762</v>
      </c>
      <c r="O559" s="86">
        <f t="shared" ref="O559" si="1840">SUM(E553:E559)</f>
        <v>44558</v>
      </c>
      <c r="P559" s="140">
        <f t="shared" ref="P559" si="1841">SUM(K553:K559)</f>
        <v>374626</v>
      </c>
      <c r="Q559" s="140">
        <f t="shared" ref="Q559" si="1842">SUM(L553:L559)</f>
        <v>47450</v>
      </c>
      <c r="R559" s="364">
        <f t="shared" ref="R559" si="1843">Q559/P559</f>
        <v>0.12665965522948219</v>
      </c>
      <c r="S559" s="72">
        <f t="shared" ref="S559" si="1844">P559/5466</f>
        <v>68.537504573728498</v>
      </c>
    </row>
    <row r="560" spans="1:21" x14ac:dyDescent="0.3">
      <c r="A560" s="515">
        <v>44447</v>
      </c>
      <c r="B560" s="44">
        <v>2411083</v>
      </c>
      <c r="C560" s="44">
        <v>480824</v>
      </c>
      <c r="D560" s="105">
        <v>2891907</v>
      </c>
      <c r="E560" s="44">
        <v>5810</v>
      </c>
      <c r="F560" s="518">
        <v>0.28199999999999997</v>
      </c>
      <c r="G560" s="516">
        <v>18652</v>
      </c>
      <c r="H560" s="105">
        <v>4206252</v>
      </c>
      <c r="I560" s="74">
        <v>38476</v>
      </c>
      <c r="J560" s="72">
        <v>5202459</v>
      </c>
      <c r="K560" s="373">
        <v>57128</v>
      </c>
      <c r="L560" s="361">
        <v>6198</v>
      </c>
      <c r="M560" s="427">
        <v>0.108</v>
      </c>
      <c r="N560" s="86">
        <f t="shared" ref="N560" si="1845">D560-D553</f>
        <v>121233</v>
      </c>
      <c r="O560" s="86">
        <f t="shared" ref="O560" si="1846">SUM(E554:E560)</f>
        <v>44198</v>
      </c>
      <c r="P560" s="140">
        <f t="shared" ref="P560" si="1847">SUM(K554:K560)</f>
        <v>374475</v>
      </c>
      <c r="Q560" s="140">
        <f t="shared" ref="Q560" si="1848">SUM(L554:L560)</f>
        <v>47082</v>
      </c>
      <c r="R560" s="364">
        <f t="shared" ref="R560" si="1849">Q560/P560</f>
        <v>0.12572801922691768</v>
      </c>
      <c r="S560" s="72">
        <f t="shared" ref="S560" si="1850">P560/5466</f>
        <v>68.509879253567505</v>
      </c>
    </row>
    <row r="561" spans="1:22" x14ac:dyDescent="0.3">
      <c r="A561" s="515">
        <v>44448</v>
      </c>
      <c r="B561" s="44">
        <v>2425001</v>
      </c>
      <c r="C561" s="44">
        <v>487654</v>
      </c>
      <c r="D561" s="105">
        <v>2912655</v>
      </c>
      <c r="E561" s="44">
        <v>6836</v>
      </c>
      <c r="F561" s="518">
        <v>0.27700000000000002</v>
      </c>
      <c r="G561" s="516">
        <v>20757</v>
      </c>
      <c r="H561" s="105">
        <v>4227009</v>
      </c>
      <c r="I561" s="74">
        <v>46944</v>
      </c>
      <c r="J561" s="72">
        <v>5249403</v>
      </c>
      <c r="K561" s="373">
        <v>67701</v>
      </c>
      <c r="L561" s="361">
        <v>7307</v>
      </c>
      <c r="M561" s="427">
        <v>0.108</v>
      </c>
      <c r="N561" s="86">
        <f t="shared" ref="N561:N563" si="1851">D561-D554</f>
        <v>123457</v>
      </c>
      <c r="O561" s="86">
        <f t="shared" ref="O561:O563" si="1852">SUM(E555:E561)</f>
        <v>44634</v>
      </c>
      <c r="P561" s="140">
        <f t="shared" ref="P561:P563" si="1853">SUM(K555:K561)</f>
        <v>380766</v>
      </c>
      <c r="Q561" s="140">
        <f t="shared" ref="Q561:Q563" si="1854">SUM(L555:L561)</f>
        <v>47594</v>
      </c>
      <c r="R561" s="364">
        <f t="shared" ref="R561:R563" si="1855">Q561/P561</f>
        <v>0.12499540400140768</v>
      </c>
      <c r="S561" s="72">
        <f t="shared" ref="S561:S563" si="1856">P561/5466</f>
        <v>69.660812294182222</v>
      </c>
    </row>
    <row r="562" spans="1:22" x14ac:dyDescent="0.3">
      <c r="A562" s="515">
        <v>44449</v>
      </c>
      <c r="B562" s="44">
        <v>2440849</v>
      </c>
      <c r="C562" s="44">
        <v>494457</v>
      </c>
      <c r="D562" s="105">
        <v>2935306</v>
      </c>
      <c r="E562" s="44">
        <v>6815</v>
      </c>
      <c r="F562" s="518">
        <v>0.27</v>
      </c>
      <c r="G562" s="516">
        <v>17089</v>
      </c>
      <c r="H562" s="105">
        <v>4244098</v>
      </c>
      <c r="I562" s="74">
        <v>48094</v>
      </c>
      <c r="J562" s="72">
        <v>5297497</v>
      </c>
      <c r="K562" s="373">
        <v>65183</v>
      </c>
      <c r="L562" s="361">
        <v>7264</v>
      </c>
      <c r="M562" s="427">
        <v>0.111</v>
      </c>
      <c r="N562" s="86">
        <f t="shared" si="1851"/>
        <v>126883</v>
      </c>
      <c r="O562" s="86">
        <f t="shared" si="1852"/>
        <v>44738</v>
      </c>
      <c r="P562" s="140">
        <f t="shared" si="1853"/>
        <v>387415</v>
      </c>
      <c r="Q562" s="140">
        <f t="shared" si="1854"/>
        <v>47803</v>
      </c>
      <c r="R562" s="364">
        <f t="shared" si="1855"/>
        <v>0.12338964676122505</v>
      </c>
      <c r="S562" s="72">
        <f t="shared" si="1856"/>
        <v>70.877241126966709</v>
      </c>
    </row>
    <row r="563" spans="1:22" x14ac:dyDescent="0.3">
      <c r="A563" s="515">
        <v>44450</v>
      </c>
      <c r="B563" s="44">
        <v>2449124</v>
      </c>
      <c r="C563" s="44">
        <v>498745</v>
      </c>
      <c r="D563" s="105">
        <v>2947869</v>
      </c>
      <c r="E563" s="44">
        <v>4298</v>
      </c>
      <c r="F563" s="518">
        <v>0.27600000000000002</v>
      </c>
      <c r="G563" s="516">
        <v>13100</v>
      </c>
      <c r="H563" s="105">
        <v>4257198</v>
      </c>
      <c r="I563" s="74">
        <v>29429</v>
      </c>
      <c r="J563" s="72">
        <v>5326926</v>
      </c>
      <c r="K563" s="373">
        <v>42529</v>
      </c>
      <c r="L563" s="361">
        <v>4626</v>
      </c>
      <c r="M563" s="427">
        <v>0.109</v>
      </c>
      <c r="N563" s="86">
        <f t="shared" si="1851"/>
        <v>123766</v>
      </c>
      <c r="O563" s="86">
        <f t="shared" si="1852"/>
        <v>42884</v>
      </c>
      <c r="P563" s="140">
        <f t="shared" si="1853"/>
        <v>378913</v>
      </c>
      <c r="Q563" s="140">
        <f t="shared" si="1854"/>
        <v>45860</v>
      </c>
      <c r="R563" s="364">
        <f t="shared" si="1855"/>
        <v>0.12103042123125889</v>
      </c>
      <c r="S563" s="72">
        <f t="shared" si="1856"/>
        <v>69.321807537504569</v>
      </c>
    </row>
    <row r="564" spans="1:22" x14ac:dyDescent="0.3">
      <c r="A564" s="515">
        <v>44451</v>
      </c>
      <c r="B564" s="503">
        <v>2463224</v>
      </c>
      <c r="C564" s="503">
        <v>504650</v>
      </c>
      <c r="D564" s="504">
        <v>2967874</v>
      </c>
      <c r="E564" s="44">
        <v>5903</v>
      </c>
      <c r="F564" s="518">
        <v>0.26</v>
      </c>
      <c r="G564" s="516">
        <v>10684</v>
      </c>
      <c r="H564" s="504">
        <v>4267882</v>
      </c>
      <c r="I564" s="506">
        <v>44962</v>
      </c>
      <c r="J564" s="507">
        <v>5371888</v>
      </c>
      <c r="K564" s="373">
        <v>55646</v>
      </c>
      <c r="L564" s="361">
        <v>6380</v>
      </c>
      <c r="M564" s="427">
        <v>0.115</v>
      </c>
      <c r="N564" s="86">
        <f t="shared" ref="N564:N565" si="1857">D564-D557</f>
        <v>128215</v>
      </c>
      <c r="O564" s="86">
        <f t="shared" ref="O564:O565" si="1858">SUM(E558:E564)</f>
        <v>42419</v>
      </c>
      <c r="P564" s="140">
        <f t="shared" ref="P564:P565" si="1859">SUM(K558:K564)</f>
        <v>386526</v>
      </c>
      <c r="Q564" s="140">
        <f t="shared" ref="Q564:Q565" si="1860">SUM(L558:L564)</f>
        <v>45439</v>
      </c>
      <c r="R564" s="364">
        <f t="shared" ref="R564:R565" si="1861">Q564/P564</f>
        <v>0.11755742175170622</v>
      </c>
      <c r="S564" s="72">
        <f t="shared" ref="S564:S565" si="1862">P564/5466</f>
        <v>70.714599341383092</v>
      </c>
    </row>
    <row r="565" spans="1:22" x14ac:dyDescent="0.3">
      <c r="A565" s="515">
        <v>44452</v>
      </c>
      <c r="B565" s="44">
        <v>2473440</v>
      </c>
      <c r="C565" s="44">
        <v>508882</v>
      </c>
      <c r="D565" s="105">
        <v>2982322</v>
      </c>
      <c r="E565" s="44">
        <v>4241</v>
      </c>
      <c r="F565" s="518">
        <v>0.254</v>
      </c>
      <c r="G565" s="516">
        <v>6045</v>
      </c>
      <c r="H565" s="105">
        <v>4273927</v>
      </c>
      <c r="I565" s="74">
        <v>34704</v>
      </c>
      <c r="J565" s="72">
        <v>5406592</v>
      </c>
      <c r="K565" s="373">
        <v>40749</v>
      </c>
      <c r="L565" s="361">
        <v>4604</v>
      </c>
      <c r="M565" s="427">
        <v>0.113</v>
      </c>
      <c r="N565" s="86">
        <f t="shared" si="1857"/>
        <v>123629</v>
      </c>
      <c r="O565" s="86">
        <f t="shared" si="1858"/>
        <v>39595</v>
      </c>
      <c r="P565" s="140">
        <f t="shared" si="1859"/>
        <v>375082</v>
      </c>
      <c r="Q565" s="140">
        <f t="shared" si="1860"/>
        <v>42471</v>
      </c>
      <c r="R565" s="364">
        <f t="shared" si="1861"/>
        <v>0.11323124010216433</v>
      </c>
      <c r="S565" s="72">
        <f t="shared" si="1862"/>
        <v>68.62092938163191</v>
      </c>
      <c r="U565" s="106" t="s">
        <v>472</v>
      </c>
    </row>
    <row r="566" spans="1:22" x14ac:dyDescent="0.3">
      <c r="A566" s="515">
        <v>44453</v>
      </c>
      <c r="B566" s="44">
        <v>2480804</v>
      </c>
      <c r="C566" s="44">
        <v>512312</v>
      </c>
      <c r="D566" s="105">
        <v>2993116</v>
      </c>
      <c r="E566" s="44">
        <v>3375</v>
      </c>
      <c r="F566" s="518">
        <v>0.253</v>
      </c>
      <c r="G566" s="516">
        <v>7577</v>
      </c>
      <c r="H566" s="105">
        <v>4281504</v>
      </c>
      <c r="I566" s="74">
        <v>24260</v>
      </c>
      <c r="J566" s="72">
        <v>5430852</v>
      </c>
      <c r="K566" s="373">
        <v>31837</v>
      </c>
      <c r="L566" s="361">
        <v>3619</v>
      </c>
      <c r="M566" s="427">
        <v>0.114</v>
      </c>
      <c r="N566" s="86">
        <f t="shared" ref="N566:N567" si="1863">D566-D559</f>
        <v>117625</v>
      </c>
      <c r="O566" s="86">
        <f t="shared" ref="O566:O567" si="1864">SUM(E560:E566)</f>
        <v>37278</v>
      </c>
      <c r="P566" s="140">
        <f t="shared" ref="P566:P567" si="1865">SUM(K560:K566)</f>
        <v>360773</v>
      </c>
      <c r="Q566" s="140">
        <f t="shared" ref="Q566:Q567" si="1866">SUM(L560:L566)</f>
        <v>39998</v>
      </c>
      <c r="R566" s="364">
        <f t="shared" ref="R566:R567" si="1867">Q566/P566</f>
        <v>0.11086749839927046</v>
      </c>
      <c r="S566" s="72">
        <f t="shared" ref="S566:S567" si="1868">P566/5466</f>
        <v>66.003110135382357</v>
      </c>
    </row>
    <row r="567" spans="1:22" x14ac:dyDescent="0.3">
      <c r="A567" s="515">
        <v>44454</v>
      </c>
      <c r="B567" s="44">
        <v>2494452</v>
      </c>
      <c r="C567" s="44">
        <v>517216</v>
      </c>
      <c r="D567" s="105">
        <v>3011668</v>
      </c>
      <c r="E567" s="44">
        <v>4917</v>
      </c>
      <c r="F567" s="518">
        <v>0.23799999999999999</v>
      </c>
      <c r="G567" s="516">
        <v>17436</v>
      </c>
      <c r="H567" s="105">
        <v>4298940</v>
      </c>
      <c r="I567" s="74">
        <v>39947</v>
      </c>
      <c r="J567" s="72">
        <v>5470799</v>
      </c>
      <c r="K567" s="373">
        <v>57383</v>
      </c>
      <c r="L567" s="361">
        <v>5306</v>
      </c>
      <c r="M567" s="427">
        <v>9.1999999999999998E-2</v>
      </c>
      <c r="N567" s="86">
        <f t="shared" si="1863"/>
        <v>119761</v>
      </c>
      <c r="O567" s="86">
        <f t="shared" si="1864"/>
        <v>36385</v>
      </c>
      <c r="P567" s="140">
        <f t="shared" si="1865"/>
        <v>361028</v>
      </c>
      <c r="Q567" s="140">
        <f t="shared" si="1866"/>
        <v>39106</v>
      </c>
      <c r="R567" s="364">
        <f t="shared" si="1867"/>
        <v>0.10831846837364414</v>
      </c>
      <c r="S567" s="72">
        <f t="shared" si="1868"/>
        <v>66.049762166117816</v>
      </c>
    </row>
    <row r="568" spans="1:22" x14ac:dyDescent="0.3">
      <c r="A568" s="515">
        <v>44455</v>
      </c>
      <c r="B568" s="594"/>
      <c r="C568" s="594"/>
      <c r="D568" s="595"/>
      <c r="E568" s="594"/>
      <c r="F568" s="596"/>
      <c r="G568" s="594"/>
      <c r="H568" s="595"/>
      <c r="I568" s="597"/>
      <c r="J568" s="598"/>
      <c r="K568" s="599"/>
      <c r="L568" s="600"/>
      <c r="M568" s="601"/>
      <c r="N568" s="602"/>
      <c r="O568" s="602"/>
      <c r="P568" s="603"/>
      <c r="Q568" s="603"/>
      <c r="R568" s="604"/>
      <c r="S568" s="598"/>
      <c r="U568" s="592" t="s">
        <v>476</v>
      </c>
    </row>
    <row r="569" spans="1:22" x14ac:dyDescent="0.3">
      <c r="A569" s="515">
        <v>44456</v>
      </c>
      <c r="B569" s="44">
        <v>2507520</v>
      </c>
      <c r="C569" s="44">
        <v>523095</v>
      </c>
      <c r="D569" s="105">
        <v>3030615</v>
      </c>
      <c r="E569" s="44">
        <v>5529</v>
      </c>
      <c r="F569" s="518">
        <v>0.27100000000000002</v>
      </c>
      <c r="G569" s="516">
        <v>18158</v>
      </c>
      <c r="H569" s="105">
        <v>4327227</v>
      </c>
      <c r="I569" s="74">
        <v>41919</v>
      </c>
      <c r="J569" s="72">
        <v>5514792</v>
      </c>
      <c r="K569" s="373">
        <v>60077</v>
      </c>
      <c r="L569" s="361">
        <v>5944</v>
      </c>
      <c r="M569" s="427">
        <v>9.9000000000000005E-2</v>
      </c>
      <c r="N569" s="86">
        <v>95309</v>
      </c>
      <c r="O569" s="86">
        <v>28619</v>
      </c>
      <c r="P569" s="140">
        <v>300422</v>
      </c>
      <c r="Q569" s="140">
        <v>30928</v>
      </c>
      <c r="R569" s="364">
        <v>0.10294851908315636</v>
      </c>
      <c r="S569" s="72">
        <v>54.961946578851077</v>
      </c>
      <c r="U569" s="106" t="s">
        <v>477</v>
      </c>
    </row>
    <row r="570" spans="1:22" x14ac:dyDescent="0.3">
      <c r="A570" s="515">
        <v>44457</v>
      </c>
      <c r="B570" s="44">
        <v>2524172</v>
      </c>
      <c r="C570" s="44">
        <v>529207</v>
      </c>
      <c r="D570" s="105">
        <v>3053379</v>
      </c>
      <c r="E570" s="44">
        <v>6116</v>
      </c>
      <c r="F570" s="518">
        <v>0.23100000000000001</v>
      </c>
      <c r="G570" s="516">
        <v>20793</v>
      </c>
      <c r="H570" s="105">
        <v>4348017</v>
      </c>
      <c r="I570" s="74">
        <v>52565</v>
      </c>
      <c r="J570" s="72">
        <v>5567357</v>
      </c>
      <c r="K570" s="373">
        <v>73358</v>
      </c>
      <c r="L570" s="361">
        <v>6629</v>
      </c>
      <c r="M570" s="427">
        <v>0.09</v>
      </c>
      <c r="N570" s="86">
        <v>105510</v>
      </c>
      <c r="O570" s="86">
        <v>30437</v>
      </c>
      <c r="P570" s="140">
        <v>331251</v>
      </c>
      <c r="Q570" s="140">
        <v>32931</v>
      </c>
      <c r="R570" s="364">
        <v>9.9414039504786403E-2</v>
      </c>
      <c r="S570" s="72">
        <v>60.602085620197585</v>
      </c>
    </row>
    <row r="571" spans="1:22" x14ac:dyDescent="0.3">
      <c r="A571" s="515">
        <v>44458</v>
      </c>
      <c r="B571" s="44">
        <v>2534765</v>
      </c>
      <c r="C571" s="44">
        <v>533038</v>
      </c>
      <c r="D571" s="105">
        <v>3067803</v>
      </c>
      <c r="E571" s="44">
        <v>3833</v>
      </c>
      <c r="F571" s="518">
        <v>0.23300000000000001</v>
      </c>
      <c r="G571" s="516">
        <v>11581</v>
      </c>
      <c r="H571" s="105">
        <v>4359593</v>
      </c>
      <c r="I571" s="74">
        <v>34404</v>
      </c>
      <c r="J571" s="72">
        <v>5601761</v>
      </c>
      <c r="K571" s="373">
        <v>45985</v>
      </c>
      <c r="L571" s="361">
        <v>4191</v>
      </c>
      <c r="M571" s="427">
        <v>9.0999999999999998E-2</v>
      </c>
      <c r="N571" s="86">
        <v>99929</v>
      </c>
      <c r="O571" s="86">
        <v>28367</v>
      </c>
      <c r="P571" s="140">
        <v>321590</v>
      </c>
      <c r="Q571" s="140">
        <v>30742</v>
      </c>
      <c r="R571" s="364">
        <v>9.5593768462949716E-2</v>
      </c>
      <c r="S571" s="72">
        <v>58.834613977314305</v>
      </c>
    </row>
    <row r="572" spans="1:22" x14ac:dyDescent="0.3">
      <c r="A572" s="515">
        <v>44459</v>
      </c>
      <c r="B572" s="44">
        <v>2541933</v>
      </c>
      <c r="C572" s="44">
        <v>535955</v>
      </c>
      <c r="D572" s="105">
        <v>3077888</v>
      </c>
      <c r="E572" s="44">
        <v>2917</v>
      </c>
      <c r="F572" s="518">
        <v>0.247</v>
      </c>
      <c r="G572" s="516">
        <v>4669</v>
      </c>
      <c r="H572" s="105">
        <v>4364262</v>
      </c>
      <c r="I572" s="74">
        <v>24429</v>
      </c>
      <c r="J572" s="72">
        <v>5626190</v>
      </c>
      <c r="K572" s="373">
        <v>29098</v>
      </c>
      <c r="L572" s="361">
        <v>3156</v>
      </c>
      <c r="M572" s="427">
        <v>0.108</v>
      </c>
      <c r="N572" s="86">
        <v>95566</v>
      </c>
      <c r="O572" s="86">
        <v>27043</v>
      </c>
      <c r="P572" s="140">
        <v>309939</v>
      </c>
      <c r="Q572" s="140">
        <v>29294</v>
      </c>
      <c r="R572" s="364">
        <v>9.4515372379726334E-2</v>
      </c>
      <c r="S572" s="72">
        <v>56.703073545554339</v>
      </c>
      <c r="U572" s="106" t="s">
        <v>478</v>
      </c>
    </row>
    <row r="574" spans="1:22" ht="14.5" x14ac:dyDescent="0.35">
      <c r="V574" s="593"/>
    </row>
  </sheetData>
  <mergeCells count="22">
    <mergeCell ref="U235:X237"/>
    <mergeCell ref="U278:AH280"/>
    <mergeCell ref="U486:AF487"/>
    <mergeCell ref="AD518:AJ522"/>
    <mergeCell ref="U64:AB66"/>
    <mergeCell ref="U518:AC524"/>
    <mergeCell ref="S3:S4"/>
    <mergeCell ref="N3:N4"/>
    <mergeCell ref="I2:J3"/>
    <mergeCell ref="K3:K4"/>
    <mergeCell ref="AA138:AD140"/>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130" zoomScaleNormal="130" workbookViewId="0"/>
  </sheetViews>
  <sheetFormatPr defaultColWidth="9.453125" defaultRowHeight="14.5" x14ac:dyDescent="0.35"/>
  <cols>
    <col min="1" max="1" width="7.453125" style="3" customWidth="1"/>
    <col min="2" max="24" width="9.453125" style="3"/>
    <col min="25" max="25" width="12.54296875" style="3" customWidth="1"/>
    <col min="26" max="16384" width="9.453125" style="3"/>
  </cols>
  <sheetData>
    <row r="4" spans="25:25" ht="15" customHeight="1" x14ac:dyDescent="0.35"/>
    <row r="11" spans="25:25" x14ac:dyDescent="0.35">
      <c r="Y11" s="554"/>
    </row>
    <row r="21" spans="2:2" x14ac:dyDescent="0.35">
      <c r="B21" s="107" t="s">
        <v>75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65"/>
    <col min="2" max="2" width="9.453125" style="377"/>
    <col min="3" max="16384" width="8.453125" style="365"/>
  </cols>
  <sheetData>
    <row r="1" spans="1:2" x14ac:dyDescent="0.35">
      <c r="B1" s="376">
        <v>0.05</v>
      </c>
    </row>
    <row r="2" spans="1:2" x14ac:dyDescent="0.35">
      <c r="A2" s="279"/>
      <c r="B2" s="376">
        <v>0.05</v>
      </c>
    </row>
    <row r="3" spans="1:2" x14ac:dyDescent="0.35">
      <c r="A3" s="279"/>
      <c r="B3" s="376">
        <v>0.05</v>
      </c>
    </row>
    <row r="4" spans="1:2" x14ac:dyDescent="0.35">
      <c r="A4" s="279"/>
      <c r="B4" s="376">
        <v>0.05</v>
      </c>
    </row>
    <row r="5" spans="1:2" x14ac:dyDescent="0.35">
      <c r="A5" s="279"/>
      <c r="B5" s="376">
        <v>0.05</v>
      </c>
    </row>
    <row r="6" spans="1:2" x14ac:dyDescent="0.35">
      <c r="A6" s="279"/>
      <c r="B6" s="376">
        <v>0.05</v>
      </c>
    </row>
    <row r="7" spans="1:2" x14ac:dyDescent="0.35">
      <c r="A7" s="279"/>
      <c r="B7" s="376">
        <v>0.05</v>
      </c>
    </row>
    <row r="8" spans="1:2" x14ac:dyDescent="0.35">
      <c r="A8" s="279"/>
      <c r="B8" s="376">
        <v>0.05</v>
      </c>
    </row>
    <row r="9" spans="1:2" x14ac:dyDescent="0.35">
      <c r="A9" s="279"/>
      <c r="B9" s="376">
        <v>0.05</v>
      </c>
    </row>
    <row r="10" spans="1:2" x14ac:dyDescent="0.35">
      <c r="A10" s="279"/>
      <c r="B10" s="376">
        <v>0.05</v>
      </c>
    </row>
    <row r="11" spans="1:2" x14ac:dyDescent="0.35">
      <c r="A11" s="279"/>
      <c r="B11" s="376">
        <v>0.05</v>
      </c>
    </row>
    <row r="12" spans="1:2" x14ac:dyDescent="0.35">
      <c r="A12" s="279"/>
      <c r="B12" s="376">
        <v>0.05</v>
      </c>
    </row>
    <row r="13" spans="1:2" x14ac:dyDescent="0.35">
      <c r="A13" s="279"/>
      <c r="B13" s="376">
        <v>0.05</v>
      </c>
    </row>
    <row r="14" spans="1:2" x14ac:dyDescent="0.35">
      <c r="A14" s="279"/>
      <c r="B14" s="376">
        <v>0.05</v>
      </c>
    </row>
    <row r="15" spans="1:2" x14ac:dyDescent="0.35">
      <c r="A15" s="279"/>
      <c r="B15" s="376">
        <v>0.05</v>
      </c>
    </row>
    <row r="16" spans="1:2" x14ac:dyDescent="0.35">
      <c r="A16" s="279"/>
      <c r="B16" s="376">
        <v>0.05</v>
      </c>
    </row>
    <row r="17" spans="1:2" x14ac:dyDescent="0.35">
      <c r="A17" s="279"/>
      <c r="B17" s="376">
        <v>0.05</v>
      </c>
    </row>
    <row r="18" spans="1:2" x14ac:dyDescent="0.35">
      <c r="A18" s="279"/>
      <c r="B18" s="376">
        <v>0.05</v>
      </c>
    </row>
    <row r="19" spans="1:2" x14ac:dyDescent="0.35">
      <c r="A19" s="279"/>
      <c r="B19" s="376">
        <v>0.05</v>
      </c>
    </row>
    <row r="20" spans="1:2" x14ac:dyDescent="0.35">
      <c r="A20" s="279"/>
      <c r="B20" s="376">
        <v>0.05</v>
      </c>
    </row>
    <row r="21" spans="1:2" x14ac:dyDescent="0.35">
      <c r="A21" s="279"/>
      <c r="B21" s="376">
        <v>0.05</v>
      </c>
    </row>
    <row r="22" spans="1:2" x14ac:dyDescent="0.35">
      <c r="A22" s="279"/>
      <c r="B22" s="376">
        <v>0.05</v>
      </c>
    </row>
    <row r="23" spans="1:2" x14ac:dyDescent="0.35">
      <c r="A23" s="279"/>
      <c r="B23" s="376">
        <v>0.05</v>
      </c>
    </row>
    <row r="24" spans="1:2" x14ac:dyDescent="0.35">
      <c r="A24" s="279"/>
      <c r="B24" s="376">
        <v>0.05</v>
      </c>
    </row>
    <row r="25" spans="1:2" x14ac:dyDescent="0.35">
      <c r="A25" s="279"/>
      <c r="B25" s="376">
        <v>0.05</v>
      </c>
    </row>
    <row r="26" spans="1:2" x14ac:dyDescent="0.35">
      <c r="A26" s="279"/>
      <c r="B26" s="376">
        <v>0.05</v>
      </c>
    </row>
    <row r="27" spans="1:2" x14ac:dyDescent="0.35">
      <c r="A27" s="279"/>
      <c r="B27" s="376">
        <v>0.05</v>
      </c>
    </row>
    <row r="28" spans="1:2" x14ac:dyDescent="0.35">
      <c r="A28" s="279"/>
      <c r="B28" s="376">
        <v>0.05</v>
      </c>
    </row>
    <row r="29" spans="1:2" x14ac:dyDescent="0.35">
      <c r="A29" s="279"/>
      <c r="B29" s="376">
        <v>0.05</v>
      </c>
    </row>
    <row r="30" spans="1:2" x14ac:dyDescent="0.35">
      <c r="A30" s="279"/>
      <c r="B30" s="376">
        <v>0.05</v>
      </c>
    </row>
    <row r="31" spans="1:2" x14ac:dyDescent="0.35">
      <c r="A31" s="279"/>
      <c r="B31" s="376">
        <v>0.05</v>
      </c>
    </row>
    <row r="32" spans="1:2" x14ac:dyDescent="0.35">
      <c r="A32" s="279"/>
      <c r="B32" s="376">
        <v>0.05</v>
      </c>
    </row>
    <row r="33" spans="1:2" x14ac:dyDescent="0.35">
      <c r="A33" s="279"/>
      <c r="B33" s="376">
        <v>0.05</v>
      </c>
    </row>
    <row r="34" spans="1:2" x14ac:dyDescent="0.35">
      <c r="A34" s="279"/>
      <c r="B34" s="376">
        <v>0.05</v>
      </c>
    </row>
    <row r="35" spans="1:2" x14ac:dyDescent="0.35">
      <c r="A35" s="279"/>
      <c r="B35" s="376">
        <v>0.05</v>
      </c>
    </row>
    <row r="36" spans="1:2" x14ac:dyDescent="0.35">
      <c r="A36" s="279"/>
      <c r="B36" s="376">
        <v>0.05</v>
      </c>
    </row>
    <row r="37" spans="1:2" x14ac:dyDescent="0.35">
      <c r="A37" s="279"/>
      <c r="B37" s="376">
        <v>0.05</v>
      </c>
    </row>
    <row r="38" spans="1:2" x14ac:dyDescent="0.35">
      <c r="A38" s="279"/>
      <c r="B38" s="376">
        <v>0.05</v>
      </c>
    </row>
    <row r="39" spans="1:2" x14ac:dyDescent="0.35">
      <c r="A39" s="279"/>
      <c r="B39" s="376">
        <v>0.05</v>
      </c>
    </row>
    <row r="40" spans="1:2" x14ac:dyDescent="0.35">
      <c r="A40" s="279"/>
      <c r="B40" s="376">
        <v>0.05</v>
      </c>
    </row>
    <row r="41" spans="1:2" x14ac:dyDescent="0.35">
      <c r="A41" s="279"/>
      <c r="B41" s="376">
        <v>0.05</v>
      </c>
    </row>
    <row r="42" spans="1:2" x14ac:dyDescent="0.35">
      <c r="A42" s="279"/>
      <c r="B42" s="376">
        <v>0.05</v>
      </c>
    </row>
    <row r="43" spans="1:2" x14ac:dyDescent="0.35">
      <c r="A43" s="279"/>
      <c r="B43" s="376">
        <v>0.05</v>
      </c>
    </row>
    <row r="44" spans="1:2" x14ac:dyDescent="0.35">
      <c r="A44" s="279"/>
      <c r="B44" s="376">
        <v>0.05</v>
      </c>
    </row>
    <row r="45" spans="1:2" x14ac:dyDescent="0.35">
      <c r="A45" s="279"/>
      <c r="B45" s="376">
        <v>0.05</v>
      </c>
    </row>
    <row r="46" spans="1:2" x14ac:dyDescent="0.35">
      <c r="A46" s="279"/>
      <c r="B46" s="376">
        <v>0.05</v>
      </c>
    </row>
    <row r="47" spans="1:2" x14ac:dyDescent="0.35">
      <c r="A47" s="279"/>
      <c r="B47" s="376">
        <v>0.05</v>
      </c>
    </row>
    <row r="48" spans="1:2" x14ac:dyDescent="0.35">
      <c r="A48" s="279"/>
      <c r="B48" s="376">
        <v>0.05</v>
      </c>
    </row>
    <row r="49" spans="1:2" x14ac:dyDescent="0.35">
      <c r="A49" s="279"/>
      <c r="B49" s="376">
        <v>0.05</v>
      </c>
    </row>
    <row r="50" spans="1:2" x14ac:dyDescent="0.35">
      <c r="A50" s="279"/>
      <c r="B50" s="376">
        <v>0.05</v>
      </c>
    </row>
    <row r="51" spans="1:2" x14ac:dyDescent="0.35">
      <c r="A51" s="279"/>
      <c r="B51" s="376">
        <v>0.05</v>
      </c>
    </row>
    <row r="52" spans="1:2" x14ac:dyDescent="0.35">
      <c r="A52" s="279"/>
      <c r="B52" s="376">
        <v>0.05</v>
      </c>
    </row>
    <row r="53" spans="1:2" x14ac:dyDescent="0.35">
      <c r="A53" s="279"/>
      <c r="B53" s="376">
        <v>0.05</v>
      </c>
    </row>
    <row r="54" spans="1:2" x14ac:dyDescent="0.35">
      <c r="A54" s="279"/>
      <c r="B54" s="376">
        <v>0.05</v>
      </c>
    </row>
    <row r="55" spans="1:2" x14ac:dyDescent="0.35">
      <c r="A55" s="279"/>
      <c r="B55" s="376">
        <v>0.05</v>
      </c>
    </row>
    <row r="56" spans="1:2" x14ac:dyDescent="0.35">
      <c r="A56" s="279"/>
      <c r="B56" s="376">
        <v>0.05</v>
      </c>
    </row>
    <row r="57" spans="1:2" x14ac:dyDescent="0.35">
      <c r="A57" s="279"/>
      <c r="B57" s="376">
        <v>0.05</v>
      </c>
    </row>
    <row r="58" spans="1:2" x14ac:dyDescent="0.35">
      <c r="A58" s="279"/>
      <c r="B58" s="376">
        <v>0.05</v>
      </c>
    </row>
    <row r="59" spans="1:2" x14ac:dyDescent="0.35">
      <c r="A59" s="279"/>
      <c r="B59" s="376">
        <v>0.05</v>
      </c>
    </row>
    <row r="60" spans="1:2" x14ac:dyDescent="0.35">
      <c r="A60" s="279"/>
      <c r="B60" s="376">
        <v>0.05</v>
      </c>
    </row>
    <row r="61" spans="1:2" x14ac:dyDescent="0.35">
      <c r="A61" s="279"/>
      <c r="B61" s="376">
        <v>0.05</v>
      </c>
    </row>
    <row r="62" spans="1:2" x14ac:dyDescent="0.35">
      <c r="A62" s="279"/>
      <c r="B62" s="376">
        <v>0.05</v>
      </c>
    </row>
    <row r="63" spans="1:2" x14ac:dyDescent="0.35">
      <c r="A63" s="279"/>
      <c r="B63" s="376">
        <v>0.05</v>
      </c>
    </row>
    <row r="64" spans="1:2" x14ac:dyDescent="0.35">
      <c r="A64" s="279"/>
      <c r="B64" s="376">
        <v>0.05</v>
      </c>
    </row>
    <row r="65" spans="1:2" x14ac:dyDescent="0.35">
      <c r="A65" s="279"/>
      <c r="B65" s="376">
        <v>0.05</v>
      </c>
    </row>
    <row r="66" spans="1:2" x14ac:dyDescent="0.35">
      <c r="A66" s="279"/>
      <c r="B66" s="376">
        <v>0.05</v>
      </c>
    </row>
    <row r="67" spans="1:2" x14ac:dyDescent="0.35">
      <c r="A67" s="279"/>
      <c r="B67" s="376">
        <v>0.05</v>
      </c>
    </row>
    <row r="68" spans="1:2" x14ac:dyDescent="0.35">
      <c r="A68" s="279"/>
      <c r="B68" s="376">
        <v>0.05</v>
      </c>
    </row>
    <row r="69" spans="1:2" x14ac:dyDescent="0.35">
      <c r="A69" s="279"/>
      <c r="B69" s="376">
        <v>0.05</v>
      </c>
    </row>
    <row r="70" spans="1:2" x14ac:dyDescent="0.35">
      <c r="A70" s="279"/>
      <c r="B70" s="376">
        <v>0.05</v>
      </c>
    </row>
    <row r="71" spans="1:2" x14ac:dyDescent="0.35">
      <c r="A71" s="279"/>
      <c r="B71" s="376">
        <v>0.05</v>
      </c>
    </row>
    <row r="72" spans="1:2" x14ac:dyDescent="0.35">
      <c r="A72" s="279"/>
      <c r="B72" s="376">
        <v>0.05</v>
      </c>
    </row>
    <row r="73" spans="1:2" x14ac:dyDescent="0.35">
      <c r="A73" s="279"/>
      <c r="B73" s="376">
        <v>0.05</v>
      </c>
    </row>
    <row r="74" spans="1:2" x14ac:dyDescent="0.35">
      <c r="A74" s="279"/>
      <c r="B74" s="376">
        <v>0.05</v>
      </c>
    </row>
    <row r="75" spans="1:2" x14ac:dyDescent="0.35">
      <c r="A75" s="279"/>
      <c r="B75" s="376">
        <v>0.05</v>
      </c>
    </row>
    <row r="76" spans="1:2" x14ac:dyDescent="0.35">
      <c r="A76" s="279"/>
      <c r="B76" s="376">
        <v>0.05</v>
      </c>
    </row>
    <row r="77" spans="1:2" x14ac:dyDescent="0.35">
      <c r="A77" s="279"/>
      <c r="B77" s="376">
        <v>0.05</v>
      </c>
    </row>
    <row r="78" spans="1:2" x14ac:dyDescent="0.35">
      <c r="A78" s="279"/>
      <c r="B78" s="376">
        <v>0.05</v>
      </c>
    </row>
    <row r="79" spans="1:2" x14ac:dyDescent="0.35">
      <c r="A79" s="279"/>
      <c r="B79" s="376">
        <v>0.05</v>
      </c>
    </row>
    <row r="80" spans="1:2" x14ac:dyDescent="0.35">
      <c r="A80" s="279"/>
      <c r="B80" s="376">
        <v>0.05</v>
      </c>
    </row>
    <row r="81" spans="1:2" x14ac:dyDescent="0.35">
      <c r="A81" s="279"/>
      <c r="B81" s="376">
        <v>0.05</v>
      </c>
    </row>
    <row r="82" spans="1:2" x14ac:dyDescent="0.35">
      <c r="A82" s="279"/>
      <c r="B82" s="376">
        <v>0.05</v>
      </c>
    </row>
    <row r="83" spans="1:2" x14ac:dyDescent="0.35">
      <c r="A83" s="279"/>
      <c r="B83" s="376">
        <v>0.05</v>
      </c>
    </row>
    <row r="84" spans="1:2" x14ac:dyDescent="0.35">
      <c r="A84" s="279"/>
      <c r="B84" s="376">
        <v>0.05</v>
      </c>
    </row>
    <row r="85" spans="1:2" x14ac:dyDescent="0.35">
      <c r="A85" s="279"/>
      <c r="B85" s="376">
        <v>0.05</v>
      </c>
    </row>
    <row r="86" spans="1:2" x14ac:dyDescent="0.35">
      <c r="A86" s="279"/>
      <c r="B86" s="376">
        <v>0.05</v>
      </c>
    </row>
    <row r="87" spans="1:2" x14ac:dyDescent="0.35">
      <c r="A87" s="279"/>
      <c r="B87" s="376">
        <v>0.05</v>
      </c>
    </row>
    <row r="88" spans="1:2" x14ac:dyDescent="0.35">
      <c r="A88" s="279"/>
      <c r="B88" s="376">
        <v>0.05</v>
      </c>
    </row>
    <row r="89" spans="1:2" x14ac:dyDescent="0.35">
      <c r="A89" s="279"/>
      <c r="B89" s="376">
        <v>0.05</v>
      </c>
    </row>
    <row r="90" spans="1:2" x14ac:dyDescent="0.35">
      <c r="A90" s="279"/>
      <c r="B90" s="376">
        <v>0.05</v>
      </c>
    </row>
    <row r="91" spans="1:2" x14ac:dyDescent="0.35">
      <c r="A91" s="279"/>
      <c r="B91" s="376">
        <v>0.05</v>
      </c>
    </row>
    <row r="92" spans="1:2" x14ac:dyDescent="0.35">
      <c r="A92" s="279"/>
      <c r="B92" s="376">
        <v>0.05</v>
      </c>
    </row>
    <row r="93" spans="1:2" x14ac:dyDescent="0.35">
      <c r="A93" s="279"/>
      <c r="B93" s="376">
        <v>0.05</v>
      </c>
    </row>
    <row r="94" spans="1:2" x14ac:dyDescent="0.35">
      <c r="A94" s="279"/>
      <c r="B94" s="376">
        <v>0.05</v>
      </c>
    </row>
    <row r="95" spans="1:2" x14ac:dyDescent="0.35">
      <c r="A95" s="279"/>
      <c r="B95" s="376">
        <v>0.05</v>
      </c>
    </row>
    <row r="96" spans="1:2" x14ac:dyDescent="0.35">
      <c r="A96" s="279"/>
      <c r="B96" s="376">
        <v>0.05</v>
      </c>
    </row>
    <row r="97" spans="1:2" x14ac:dyDescent="0.35">
      <c r="A97" s="279"/>
      <c r="B97" s="376">
        <v>0.05</v>
      </c>
    </row>
    <row r="98" spans="1:2" x14ac:dyDescent="0.35">
      <c r="A98" s="279"/>
      <c r="B98" s="376">
        <v>0.05</v>
      </c>
    </row>
    <row r="99" spans="1:2" x14ac:dyDescent="0.35">
      <c r="A99" s="279"/>
      <c r="B99" s="376">
        <v>0.05</v>
      </c>
    </row>
    <row r="100" spans="1:2" x14ac:dyDescent="0.35">
      <c r="A100" s="279"/>
      <c r="B100" s="376">
        <v>0.05</v>
      </c>
    </row>
    <row r="101" spans="1:2" x14ac:dyDescent="0.35">
      <c r="A101" s="279"/>
      <c r="B101" s="376">
        <v>0.05</v>
      </c>
    </row>
    <row r="102" spans="1:2" x14ac:dyDescent="0.35">
      <c r="A102" s="279"/>
      <c r="B102" s="376">
        <v>0.05</v>
      </c>
    </row>
    <row r="103" spans="1:2" x14ac:dyDescent="0.35">
      <c r="A103" s="279"/>
      <c r="B103" s="376">
        <v>0.05</v>
      </c>
    </row>
    <row r="104" spans="1:2" x14ac:dyDescent="0.35">
      <c r="A104" s="279"/>
      <c r="B104" s="376">
        <v>0.05</v>
      </c>
    </row>
    <row r="105" spans="1:2" x14ac:dyDescent="0.35">
      <c r="A105" s="279"/>
      <c r="B105" s="376">
        <v>0.05</v>
      </c>
    </row>
    <row r="106" spans="1:2" x14ac:dyDescent="0.35">
      <c r="A106" s="279"/>
      <c r="B106" s="376">
        <v>0.05</v>
      </c>
    </row>
    <row r="107" spans="1:2" x14ac:dyDescent="0.35">
      <c r="A107" s="279"/>
      <c r="B107" s="376">
        <v>0.05</v>
      </c>
    </row>
    <row r="108" spans="1:2" x14ac:dyDescent="0.35">
      <c r="A108" s="279"/>
      <c r="B108" s="376">
        <v>0.05</v>
      </c>
    </row>
    <row r="109" spans="1:2" x14ac:dyDescent="0.35">
      <c r="A109" s="279"/>
      <c r="B109" s="376">
        <v>0.05</v>
      </c>
    </row>
    <row r="110" spans="1:2" x14ac:dyDescent="0.35">
      <c r="A110" s="279"/>
      <c r="B110" s="376">
        <v>0.05</v>
      </c>
    </row>
    <row r="111" spans="1:2" x14ac:dyDescent="0.35">
      <c r="A111" s="279"/>
      <c r="B111" s="376">
        <v>0.05</v>
      </c>
    </row>
    <row r="112" spans="1:2" x14ac:dyDescent="0.35">
      <c r="A112" s="279"/>
      <c r="B112" s="376">
        <v>0.05</v>
      </c>
    </row>
    <row r="113" spans="1:2" x14ac:dyDescent="0.35">
      <c r="A113" s="279"/>
      <c r="B113" s="376">
        <v>0.05</v>
      </c>
    </row>
    <row r="114" spans="1:2" x14ac:dyDescent="0.35">
      <c r="A114" s="279"/>
      <c r="B114" s="376">
        <v>0.05</v>
      </c>
    </row>
    <row r="115" spans="1:2" x14ac:dyDescent="0.35">
      <c r="A115" s="279"/>
      <c r="B115" s="376">
        <v>0.05</v>
      </c>
    </row>
    <row r="116" spans="1:2" x14ac:dyDescent="0.35">
      <c r="A116" s="279"/>
      <c r="B116" s="376">
        <v>0.05</v>
      </c>
    </row>
    <row r="117" spans="1:2" x14ac:dyDescent="0.35">
      <c r="A117" s="279"/>
      <c r="B117" s="376">
        <v>0.05</v>
      </c>
    </row>
    <row r="118" spans="1:2" x14ac:dyDescent="0.35">
      <c r="A118" s="279"/>
      <c r="B118" s="376">
        <v>0.05</v>
      </c>
    </row>
    <row r="119" spans="1:2" x14ac:dyDescent="0.35">
      <c r="A119" s="279"/>
      <c r="B119" s="376">
        <v>0.05</v>
      </c>
    </row>
    <row r="120" spans="1:2" x14ac:dyDescent="0.35">
      <c r="A120" s="279"/>
      <c r="B120" s="376">
        <v>0.05</v>
      </c>
    </row>
    <row r="121" spans="1:2" x14ac:dyDescent="0.35">
      <c r="A121" s="279"/>
      <c r="B121" s="376">
        <v>0.05</v>
      </c>
    </row>
    <row r="122" spans="1:2" x14ac:dyDescent="0.35">
      <c r="A122" s="279"/>
      <c r="B122" s="376">
        <v>0.05</v>
      </c>
    </row>
    <row r="123" spans="1:2" x14ac:dyDescent="0.35">
      <c r="A123" s="279"/>
      <c r="B123" s="376">
        <v>0.05</v>
      </c>
    </row>
    <row r="124" spans="1:2" x14ac:dyDescent="0.35">
      <c r="A124" s="279"/>
      <c r="B124" s="376">
        <v>0.05</v>
      </c>
    </row>
    <row r="125" spans="1:2" x14ac:dyDescent="0.35">
      <c r="A125" s="279"/>
      <c r="B125" s="376">
        <v>0.05</v>
      </c>
    </row>
    <row r="126" spans="1:2" x14ac:dyDescent="0.35">
      <c r="A126" s="279"/>
      <c r="B126" s="376">
        <v>0.05</v>
      </c>
    </row>
    <row r="127" spans="1:2" x14ac:dyDescent="0.35">
      <c r="A127" s="279"/>
      <c r="B127" s="376">
        <v>0.05</v>
      </c>
    </row>
    <row r="128" spans="1:2" x14ac:dyDescent="0.35">
      <c r="A128" s="279"/>
      <c r="B128" s="376">
        <v>0.05</v>
      </c>
    </row>
    <row r="129" spans="1:2" x14ac:dyDescent="0.35">
      <c r="A129" s="279"/>
      <c r="B129" s="376">
        <v>0.05</v>
      </c>
    </row>
    <row r="130" spans="1:2" x14ac:dyDescent="0.35">
      <c r="A130" s="279"/>
      <c r="B130" s="376">
        <v>0.05</v>
      </c>
    </row>
    <row r="131" spans="1:2" x14ac:dyDescent="0.35">
      <c r="A131" s="279"/>
      <c r="B131" s="376">
        <v>0.05</v>
      </c>
    </row>
    <row r="132" spans="1:2" x14ac:dyDescent="0.35">
      <c r="A132" s="279"/>
      <c r="B132" s="376">
        <v>0.05</v>
      </c>
    </row>
    <row r="133" spans="1:2" x14ac:dyDescent="0.35">
      <c r="A133" s="279"/>
      <c r="B133" s="376">
        <v>0.05</v>
      </c>
    </row>
    <row r="134" spans="1:2" x14ac:dyDescent="0.35">
      <c r="A134" s="279"/>
      <c r="B134" s="376">
        <v>0.05</v>
      </c>
    </row>
    <row r="135" spans="1:2" x14ac:dyDescent="0.35">
      <c r="A135" s="279"/>
      <c r="B135" s="376">
        <v>0.05</v>
      </c>
    </row>
    <row r="136" spans="1:2" x14ac:dyDescent="0.35">
      <c r="A136" s="279"/>
      <c r="B136" s="376">
        <v>0.05</v>
      </c>
    </row>
    <row r="137" spans="1:2" x14ac:dyDescent="0.35">
      <c r="A137" s="279"/>
      <c r="B137" s="376">
        <v>0.05</v>
      </c>
    </row>
    <row r="138" spans="1:2" x14ac:dyDescent="0.35">
      <c r="A138" s="279"/>
      <c r="B138" s="376">
        <v>0.05</v>
      </c>
    </row>
    <row r="139" spans="1:2" x14ac:dyDescent="0.35">
      <c r="A139" s="279"/>
      <c r="B139" s="376">
        <v>0.05</v>
      </c>
    </row>
    <row r="140" spans="1:2" x14ac:dyDescent="0.35">
      <c r="A140" s="279"/>
      <c r="B140" s="376">
        <v>0.05</v>
      </c>
    </row>
    <row r="141" spans="1:2" x14ac:dyDescent="0.35">
      <c r="A141" s="279"/>
      <c r="B141" s="376">
        <v>0.05</v>
      </c>
    </row>
    <row r="142" spans="1:2" x14ac:dyDescent="0.35">
      <c r="A142" s="279"/>
      <c r="B142" s="376">
        <v>0.05</v>
      </c>
    </row>
    <row r="143" spans="1:2" x14ac:dyDescent="0.35">
      <c r="A143" s="279"/>
      <c r="B143" s="376">
        <v>0.05</v>
      </c>
    </row>
    <row r="144" spans="1:2" x14ac:dyDescent="0.35">
      <c r="A144" s="279"/>
      <c r="B144" s="376">
        <v>0.05</v>
      </c>
    </row>
    <row r="145" spans="1:2" x14ac:dyDescent="0.35">
      <c r="A145" s="279"/>
      <c r="B145" s="376">
        <v>0.05</v>
      </c>
    </row>
    <row r="146" spans="1:2" x14ac:dyDescent="0.35">
      <c r="A146" s="279"/>
      <c r="B146" s="376">
        <v>0.05</v>
      </c>
    </row>
    <row r="147" spans="1:2" x14ac:dyDescent="0.35">
      <c r="A147" s="279"/>
      <c r="B147" s="376">
        <v>0.05</v>
      </c>
    </row>
    <row r="148" spans="1:2" x14ac:dyDescent="0.35">
      <c r="A148" s="279"/>
      <c r="B148" s="376">
        <v>0.05</v>
      </c>
    </row>
    <row r="149" spans="1:2" x14ac:dyDescent="0.35">
      <c r="A149" s="279"/>
      <c r="B149" s="376">
        <v>0.05</v>
      </c>
    </row>
    <row r="150" spans="1:2" x14ac:dyDescent="0.35">
      <c r="A150" s="279"/>
      <c r="B150" s="376">
        <v>0.05</v>
      </c>
    </row>
    <row r="151" spans="1:2" x14ac:dyDescent="0.35">
      <c r="A151" s="279"/>
      <c r="B151" s="376">
        <v>0.05</v>
      </c>
    </row>
    <row r="152" spans="1:2" x14ac:dyDescent="0.35">
      <c r="A152" s="279"/>
      <c r="B152" s="376">
        <v>0.05</v>
      </c>
    </row>
    <row r="153" spans="1:2" x14ac:dyDescent="0.35">
      <c r="A153" s="279"/>
      <c r="B153" s="376">
        <v>0.05</v>
      </c>
    </row>
    <row r="154" spans="1:2" x14ac:dyDescent="0.35">
      <c r="B154" s="376">
        <v>0.05</v>
      </c>
    </row>
    <row r="155" spans="1:2" x14ac:dyDescent="0.35">
      <c r="B155" s="376">
        <v>0.05</v>
      </c>
    </row>
    <row r="156" spans="1:2" x14ac:dyDescent="0.35">
      <c r="B156" s="376">
        <v>0.05</v>
      </c>
    </row>
    <row r="157" spans="1:2" x14ac:dyDescent="0.35">
      <c r="B157" s="376">
        <v>0.05</v>
      </c>
    </row>
    <row r="158" spans="1:2" x14ac:dyDescent="0.35">
      <c r="B158" s="376">
        <v>0.05</v>
      </c>
    </row>
    <row r="159" spans="1:2" x14ac:dyDescent="0.35">
      <c r="B159" s="376">
        <v>0.05</v>
      </c>
    </row>
    <row r="160" spans="1:2" x14ac:dyDescent="0.35">
      <c r="B160" s="376">
        <v>0.05</v>
      </c>
    </row>
    <row r="161" spans="2:2" x14ac:dyDescent="0.35">
      <c r="B161" s="376">
        <v>0.05</v>
      </c>
    </row>
    <row r="162" spans="2:2" x14ac:dyDescent="0.35">
      <c r="B162" s="376">
        <v>0.05</v>
      </c>
    </row>
    <row r="163" spans="2:2" x14ac:dyDescent="0.35">
      <c r="B163" s="376">
        <v>0.05</v>
      </c>
    </row>
    <row r="164" spans="2:2" x14ac:dyDescent="0.35">
      <c r="B164" s="376">
        <v>0.05</v>
      </c>
    </row>
    <row r="165" spans="2:2" x14ac:dyDescent="0.35">
      <c r="B165" s="376">
        <v>0.05</v>
      </c>
    </row>
    <row r="166" spans="2:2" x14ac:dyDescent="0.35">
      <c r="B166" s="376">
        <v>0.05</v>
      </c>
    </row>
    <row r="167" spans="2:2" x14ac:dyDescent="0.35">
      <c r="B167" s="376">
        <v>0.05</v>
      </c>
    </row>
    <row r="168" spans="2:2" x14ac:dyDescent="0.35">
      <c r="B168" s="376">
        <v>0.05</v>
      </c>
    </row>
    <row r="169" spans="2:2" x14ac:dyDescent="0.35">
      <c r="B169" s="376">
        <v>0.05</v>
      </c>
    </row>
    <row r="170" spans="2:2" x14ac:dyDescent="0.35">
      <c r="B170" s="376">
        <v>0.05</v>
      </c>
    </row>
    <row r="171" spans="2:2" x14ac:dyDescent="0.35">
      <c r="B171" s="376">
        <v>0.05</v>
      </c>
    </row>
    <row r="172" spans="2:2" x14ac:dyDescent="0.35">
      <c r="B172" s="376">
        <v>0.05</v>
      </c>
    </row>
    <row r="173" spans="2:2" x14ac:dyDescent="0.35">
      <c r="B173" s="376">
        <v>0.05</v>
      </c>
    </row>
    <row r="174" spans="2:2" x14ac:dyDescent="0.35">
      <c r="B174" s="376">
        <v>0.05</v>
      </c>
    </row>
    <row r="175" spans="2:2" x14ac:dyDescent="0.35">
      <c r="B175" s="376">
        <v>0.05</v>
      </c>
    </row>
    <row r="176" spans="2:2" x14ac:dyDescent="0.35">
      <c r="B176" s="376">
        <v>0.05</v>
      </c>
    </row>
    <row r="177" spans="2:2" x14ac:dyDescent="0.35">
      <c r="B177" s="376">
        <v>0.05</v>
      </c>
    </row>
    <row r="178" spans="2:2" x14ac:dyDescent="0.35">
      <c r="B178" s="376">
        <v>0.05</v>
      </c>
    </row>
    <row r="179" spans="2:2" x14ac:dyDescent="0.35">
      <c r="B179" s="376">
        <v>0.05</v>
      </c>
    </row>
    <row r="180" spans="2:2" x14ac:dyDescent="0.35">
      <c r="B180" s="376">
        <v>0.05</v>
      </c>
    </row>
    <row r="181" spans="2:2" x14ac:dyDescent="0.35">
      <c r="B181" s="376">
        <v>0.05</v>
      </c>
    </row>
    <row r="182" spans="2:2" x14ac:dyDescent="0.35">
      <c r="B182" s="376">
        <v>0.05</v>
      </c>
    </row>
    <row r="183" spans="2:2" x14ac:dyDescent="0.35">
      <c r="B183" s="376">
        <v>0.05</v>
      </c>
    </row>
    <row r="184" spans="2:2" x14ac:dyDescent="0.35">
      <c r="B184" s="376">
        <v>0.05</v>
      </c>
    </row>
    <row r="185" spans="2:2" x14ac:dyDescent="0.35">
      <c r="B185" s="376">
        <v>0.05</v>
      </c>
    </row>
    <row r="186" spans="2:2" x14ac:dyDescent="0.35">
      <c r="B186" s="376">
        <v>0.05</v>
      </c>
    </row>
    <row r="187" spans="2:2" x14ac:dyDescent="0.35">
      <c r="B187" s="376">
        <v>0.05</v>
      </c>
    </row>
    <row r="188" spans="2:2" x14ac:dyDescent="0.35">
      <c r="B188" s="376">
        <v>0.05</v>
      </c>
    </row>
    <row r="189" spans="2:2" x14ac:dyDescent="0.35">
      <c r="B189" s="376">
        <v>0.05</v>
      </c>
    </row>
    <row r="190" spans="2:2" x14ac:dyDescent="0.35">
      <c r="B190" s="376">
        <v>0.05</v>
      </c>
    </row>
    <row r="191" spans="2:2" x14ac:dyDescent="0.35">
      <c r="B191" s="376">
        <v>0.05</v>
      </c>
    </row>
    <row r="192" spans="2:2" x14ac:dyDescent="0.35">
      <c r="B192" s="376">
        <v>0.05</v>
      </c>
    </row>
    <row r="193" spans="2:2" x14ac:dyDescent="0.35">
      <c r="B193" s="376">
        <v>0.05</v>
      </c>
    </row>
    <row r="194" spans="2:2" x14ac:dyDescent="0.35">
      <c r="B194" s="376">
        <v>0.05</v>
      </c>
    </row>
    <row r="195" spans="2:2" x14ac:dyDescent="0.35">
      <c r="B195" s="376">
        <v>0.05</v>
      </c>
    </row>
    <row r="196" spans="2:2" x14ac:dyDescent="0.35">
      <c r="B196" s="376">
        <v>0.05</v>
      </c>
    </row>
    <row r="197" spans="2:2" x14ac:dyDescent="0.35">
      <c r="B197" s="376">
        <v>0.05</v>
      </c>
    </row>
    <row r="198" spans="2:2" x14ac:dyDescent="0.35">
      <c r="B198" s="376">
        <v>0.05</v>
      </c>
    </row>
    <row r="199" spans="2:2" x14ac:dyDescent="0.35">
      <c r="B199" s="376">
        <v>0.05</v>
      </c>
    </row>
    <row r="200" spans="2:2" x14ac:dyDescent="0.35">
      <c r="B200" s="376">
        <v>0.05</v>
      </c>
    </row>
    <row r="201" spans="2:2" x14ac:dyDescent="0.35">
      <c r="B201" s="376">
        <v>0.05</v>
      </c>
    </row>
    <row r="202" spans="2:2" x14ac:dyDescent="0.35">
      <c r="B202" s="376">
        <v>0.05</v>
      </c>
    </row>
    <row r="203" spans="2:2" x14ac:dyDescent="0.35">
      <c r="B203" s="376">
        <v>0.05</v>
      </c>
    </row>
    <row r="204" spans="2:2" x14ac:dyDescent="0.35">
      <c r="B204" s="376">
        <v>0.05</v>
      </c>
    </row>
    <row r="205" spans="2:2" x14ac:dyDescent="0.35">
      <c r="B205" s="376">
        <v>0.05</v>
      </c>
    </row>
    <row r="206" spans="2:2" x14ac:dyDescent="0.35">
      <c r="B206" s="376">
        <v>0.05</v>
      </c>
    </row>
    <row r="207" spans="2:2" x14ac:dyDescent="0.35">
      <c r="B207" s="376">
        <v>0.05</v>
      </c>
    </row>
    <row r="208" spans="2:2" x14ac:dyDescent="0.35">
      <c r="B208" s="376">
        <v>0.05</v>
      </c>
    </row>
    <row r="209" spans="2:2" x14ac:dyDescent="0.35">
      <c r="B209" s="376">
        <v>0.05</v>
      </c>
    </row>
    <row r="210" spans="2:2" x14ac:dyDescent="0.35">
      <c r="B210" s="376">
        <v>0.05</v>
      </c>
    </row>
    <row r="211" spans="2:2" x14ac:dyDescent="0.35">
      <c r="B211" s="376">
        <v>0.05</v>
      </c>
    </row>
    <row r="212" spans="2:2" x14ac:dyDescent="0.35">
      <c r="B212" s="376">
        <v>0.05</v>
      </c>
    </row>
    <row r="213" spans="2:2" x14ac:dyDescent="0.35">
      <c r="B213" s="376">
        <v>0.05</v>
      </c>
    </row>
    <row r="214" spans="2:2" x14ac:dyDescent="0.35">
      <c r="B214" s="376">
        <v>0.05</v>
      </c>
    </row>
    <row r="215" spans="2:2" x14ac:dyDescent="0.35">
      <c r="B215" s="376">
        <v>0.05</v>
      </c>
    </row>
    <row r="216" spans="2:2" x14ac:dyDescent="0.35">
      <c r="B216" s="376">
        <v>0.05</v>
      </c>
    </row>
    <row r="217" spans="2:2" x14ac:dyDescent="0.35">
      <c r="B217" s="376">
        <v>0.05</v>
      </c>
    </row>
    <row r="218" spans="2:2" x14ac:dyDescent="0.35">
      <c r="B218" s="376">
        <v>0.05</v>
      </c>
    </row>
    <row r="219" spans="2:2" x14ac:dyDescent="0.35">
      <c r="B219" s="376">
        <v>0.05</v>
      </c>
    </row>
    <row r="220" spans="2:2" x14ac:dyDescent="0.35">
      <c r="B220" s="376">
        <v>0.05</v>
      </c>
    </row>
    <row r="221" spans="2:2" x14ac:dyDescent="0.35">
      <c r="B221" s="376">
        <v>0.05</v>
      </c>
    </row>
    <row r="222" spans="2:2" x14ac:dyDescent="0.35">
      <c r="B222" s="376">
        <v>0.05</v>
      </c>
    </row>
    <row r="223" spans="2:2" x14ac:dyDescent="0.35">
      <c r="B223" s="376">
        <v>0.05</v>
      </c>
    </row>
    <row r="224" spans="2:2" x14ac:dyDescent="0.35">
      <c r="B224" s="376">
        <v>0.05</v>
      </c>
    </row>
    <row r="225" spans="2:2" x14ac:dyDescent="0.35">
      <c r="B225" s="376">
        <v>0.05</v>
      </c>
    </row>
    <row r="226" spans="2:2" x14ac:dyDescent="0.35">
      <c r="B226" s="376">
        <v>0.05</v>
      </c>
    </row>
    <row r="227" spans="2:2" x14ac:dyDescent="0.35">
      <c r="B227" s="376">
        <v>0.05</v>
      </c>
    </row>
    <row r="228" spans="2:2" x14ac:dyDescent="0.35">
      <c r="B228" s="376">
        <v>0.05</v>
      </c>
    </row>
    <row r="229" spans="2:2" x14ac:dyDescent="0.35">
      <c r="B229" s="376">
        <v>0.05</v>
      </c>
    </row>
    <row r="230" spans="2:2" x14ac:dyDescent="0.35">
      <c r="B230" s="376">
        <v>0.05</v>
      </c>
    </row>
    <row r="231" spans="2:2" x14ac:dyDescent="0.35">
      <c r="B231" s="376">
        <v>0.05</v>
      </c>
    </row>
    <row r="232" spans="2:2" x14ac:dyDescent="0.35">
      <c r="B232" s="376">
        <v>0.05</v>
      </c>
    </row>
    <row r="233" spans="2:2" x14ac:dyDescent="0.35">
      <c r="B233" s="376">
        <v>0.05</v>
      </c>
    </row>
    <row r="234" spans="2:2" x14ac:dyDescent="0.35">
      <c r="B234" s="376">
        <v>0.05</v>
      </c>
    </row>
    <row r="235" spans="2:2" x14ac:dyDescent="0.35">
      <c r="B235" s="376">
        <v>0.05</v>
      </c>
    </row>
    <row r="236" spans="2:2" x14ac:dyDescent="0.35">
      <c r="B236" s="376">
        <v>0.05</v>
      </c>
    </row>
    <row r="237" spans="2:2" x14ac:dyDescent="0.35">
      <c r="B237" s="376">
        <v>0.05</v>
      </c>
    </row>
    <row r="238" spans="2:2" x14ac:dyDescent="0.35">
      <c r="B238" s="376">
        <v>0.05</v>
      </c>
    </row>
    <row r="239" spans="2:2" x14ac:dyDescent="0.35">
      <c r="B239" s="376">
        <v>0.05</v>
      </c>
    </row>
    <row r="240" spans="2:2" x14ac:dyDescent="0.35">
      <c r="B240" s="376">
        <v>0.05</v>
      </c>
    </row>
    <row r="241" spans="2:2" x14ac:dyDescent="0.35">
      <c r="B241" s="376">
        <v>0.05</v>
      </c>
    </row>
    <row r="242" spans="2:2" x14ac:dyDescent="0.35">
      <c r="B242" s="376">
        <v>0.05</v>
      </c>
    </row>
    <row r="243" spans="2:2" x14ac:dyDescent="0.35">
      <c r="B243" s="376">
        <v>0.05</v>
      </c>
    </row>
    <row r="244" spans="2:2" x14ac:dyDescent="0.35">
      <c r="B244" s="376">
        <v>0.05</v>
      </c>
    </row>
    <row r="245" spans="2:2" x14ac:dyDescent="0.35">
      <c r="B245" s="376">
        <v>0.05</v>
      </c>
    </row>
    <row r="246" spans="2:2" x14ac:dyDescent="0.35">
      <c r="B246" s="376">
        <v>0.05</v>
      </c>
    </row>
    <row r="247" spans="2:2" x14ac:dyDescent="0.35">
      <c r="B247" s="376">
        <v>0.05</v>
      </c>
    </row>
    <row r="248" spans="2:2" x14ac:dyDescent="0.35">
      <c r="B248" s="376">
        <v>0.05</v>
      </c>
    </row>
    <row r="249" spans="2:2" x14ac:dyDescent="0.35">
      <c r="B249" s="376">
        <v>0.05</v>
      </c>
    </row>
    <row r="250" spans="2:2" x14ac:dyDescent="0.35">
      <c r="B250" s="376">
        <v>0.05</v>
      </c>
    </row>
    <row r="251" spans="2:2" x14ac:dyDescent="0.35">
      <c r="B251" s="376">
        <v>0.05</v>
      </c>
    </row>
    <row r="252" spans="2:2" x14ac:dyDescent="0.35">
      <c r="B252" s="376">
        <v>0.05</v>
      </c>
    </row>
    <row r="253" spans="2:2" x14ac:dyDescent="0.35">
      <c r="B253" s="376">
        <v>0.05</v>
      </c>
    </row>
    <row r="254" spans="2:2" x14ac:dyDescent="0.35">
      <c r="B254" s="376">
        <v>0.05</v>
      </c>
    </row>
    <row r="255" spans="2:2" x14ac:dyDescent="0.35">
      <c r="B255" s="376">
        <v>0.05</v>
      </c>
    </row>
    <row r="256" spans="2:2" x14ac:dyDescent="0.35">
      <c r="B256" s="376">
        <v>0.05</v>
      </c>
    </row>
    <row r="257" spans="2:2" x14ac:dyDescent="0.35">
      <c r="B257" s="376">
        <v>0.05</v>
      </c>
    </row>
    <row r="258" spans="2:2" x14ac:dyDescent="0.35">
      <c r="B258" s="376">
        <v>0.05</v>
      </c>
    </row>
    <row r="259" spans="2:2" x14ac:dyDescent="0.35">
      <c r="B259" s="376">
        <v>0.05</v>
      </c>
    </row>
    <row r="260" spans="2:2" x14ac:dyDescent="0.35">
      <c r="B260" s="376">
        <v>0.05</v>
      </c>
    </row>
    <row r="261" spans="2:2" x14ac:dyDescent="0.35">
      <c r="B261" s="376">
        <v>0.05</v>
      </c>
    </row>
    <row r="262" spans="2:2" x14ac:dyDescent="0.35">
      <c r="B262" s="376">
        <v>0.05</v>
      </c>
    </row>
    <row r="263" spans="2:2" x14ac:dyDescent="0.35">
      <c r="B263" s="376">
        <v>0.05</v>
      </c>
    </row>
    <row r="264" spans="2:2" x14ac:dyDescent="0.35">
      <c r="B264" s="376">
        <v>0.05</v>
      </c>
    </row>
    <row r="265" spans="2:2" x14ac:dyDescent="0.35">
      <c r="B265" s="376">
        <v>0.05</v>
      </c>
    </row>
    <row r="266" spans="2:2" x14ac:dyDescent="0.35">
      <c r="B266" s="376">
        <v>0.05</v>
      </c>
    </row>
    <row r="267" spans="2:2" x14ac:dyDescent="0.35">
      <c r="B267" s="376">
        <v>0.05</v>
      </c>
    </row>
    <row r="268" spans="2:2" x14ac:dyDescent="0.35">
      <c r="B268" s="376">
        <v>0.05</v>
      </c>
    </row>
    <row r="269" spans="2:2" x14ac:dyDescent="0.35">
      <c r="B269" s="376">
        <v>0.05</v>
      </c>
    </row>
    <row r="270" spans="2:2" x14ac:dyDescent="0.35">
      <c r="B270" s="376">
        <v>0.05</v>
      </c>
    </row>
    <row r="271" spans="2:2" x14ac:dyDescent="0.35">
      <c r="B271" s="376">
        <v>0.05</v>
      </c>
    </row>
    <row r="272" spans="2:2" x14ac:dyDescent="0.35">
      <c r="B272" s="376">
        <v>0.05</v>
      </c>
    </row>
    <row r="273" spans="2:2" x14ac:dyDescent="0.35">
      <c r="B273" s="376">
        <v>0.05</v>
      </c>
    </row>
    <row r="274" spans="2:2" x14ac:dyDescent="0.35">
      <c r="B274" s="376">
        <v>0.05</v>
      </c>
    </row>
    <row r="275" spans="2:2" x14ac:dyDescent="0.35">
      <c r="B275" s="376">
        <v>0.05</v>
      </c>
    </row>
    <row r="276" spans="2:2" x14ac:dyDescent="0.35">
      <c r="B276" s="376">
        <v>0.05</v>
      </c>
    </row>
    <row r="277" spans="2:2" x14ac:dyDescent="0.35">
      <c r="B277" s="376">
        <v>0.05</v>
      </c>
    </row>
    <row r="278" spans="2:2" x14ac:dyDescent="0.35">
      <c r="B278" s="376">
        <v>0.05</v>
      </c>
    </row>
    <row r="279" spans="2:2" x14ac:dyDescent="0.35">
      <c r="B279" s="376">
        <v>0.05</v>
      </c>
    </row>
    <row r="280" spans="2:2" x14ac:dyDescent="0.35">
      <c r="B280" s="376">
        <v>0.05</v>
      </c>
    </row>
    <row r="281" spans="2:2" x14ac:dyDescent="0.35">
      <c r="B281" s="376">
        <v>0.05</v>
      </c>
    </row>
    <row r="282" spans="2:2" x14ac:dyDescent="0.35">
      <c r="B282" s="376">
        <v>0.05</v>
      </c>
    </row>
    <row r="283" spans="2:2" x14ac:dyDescent="0.35">
      <c r="B283" s="376">
        <v>0.05</v>
      </c>
    </row>
    <row r="284" spans="2:2" x14ac:dyDescent="0.35">
      <c r="B284" s="376">
        <v>0.05</v>
      </c>
    </row>
    <row r="285" spans="2:2" x14ac:dyDescent="0.35">
      <c r="B285" s="376">
        <v>0.05</v>
      </c>
    </row>
    <row r="286" spans="2:2" x14ac:dyDescent="0.35">
      <c r="B286" s="376">
        <v>0.05</v>
      </c>
    </row>
    <row r="287" spans="2:2" x14ac:dyDescent="0.35">
      <c r="B287" s="376">
        <v>0.05</v>
      </c>
    </row>
    <row r="288" spans="2:2" x14ac:dyDescent="0.35">
      <c r="B288" s="376">
        <v>0.05</v>
      </c>
    </row>
    <row r="289" spans="2:2" x14ac:dyDescent="0.35">
      <c r="B289" s="376">
        <v>0.05</v>
      </c>
    </row>
    <row r="290" spans="2:2" x14ac:dyDescent="0.35">
      <c r="B290" s="376">
        <v>0.05</v>
      </c>
    </row>
    <row r="291" spans="2:2" x14ac:dyDescent="0.35">
      <c r="B291" s="376">
        <v>0.05</v>
      </c>
    </row>
    <row r="292" spans="2:2" x14ac:dyDescent="0.35">
      <c r="B292" s="376">
        <v>0.05</v>
      </c>
    </row>
    <row r="293" spans="2:2" x14ac:dyDescent="0.35">
      <c r="B293" s="376">
        <v>0.05</v>
      </c>
    </row>
    <row r="294" spans="2:2" x14ac:dyDescent="0.35">
      <c r="B294" s="376">
        <v>0.05</v>
      </c>
    </row>
    <row r="295" spans="2:2" x14ac:dyDescent="0.35">
      <c r="B295" s="376">
        <v>0.05</v>
      </c>
    </row>
    <row r="296" spans="2:2" x14ac:dyDescent="0.35">
      <c r="B296" s="376">
        <v>0.05</v>
      </c>
    </row>
    <row r="297" spans="2:2" x14ac:dyDescent="0.35">
      <c r="B297" s="376">
        <v>0.05</v>
      </c>
    </row>
    <row r="298" spans="2:2" x14ac:dyDescent="0.35">
      <c r="B298" s="376">
        <v>0.05</v>
      </c>
    </row>
    <row r="299" spans="2:2" x14ac:dyDescent="0.35">
      <c r="B299" s="376">
        <v>0.05</v>
      </c>
    </row>
    <row r="300" spans="2:2" x14ac:dyDescent="0.35">
      <c r="B300" s="376">
        <v>0.05</v>
      </c>
    </row>
    <row r="301" spans="2:2" x14ac:dyDescent="0.35">
      <c r="B301" s="376">
        <v>0.05</v>
      </c>
    </row>
    <row r="302" spans="2:2" x14ac:dyDescent="0.35">
      <c r="B302" s="376">
        <v>0.05</v>
      </c>
    </row>
    <row r="303" spans="2:2" x14ac:dyDescent="0.35">
      <c r="B303" s="376">
        <v>0.05</v>
      </c>
    </row>
    <row r="304" spans="2:2" x14ac:dyDescent="0.35">
      <c r="B304" s="376">
        <v>0.05</v>
      </c>
    </row>
    <row r="305" spans="2:2" x14ac:dyDescent="0.35">
      <c r="B305" s="376">
        <v>0.05</v>
      </c>
    </row>
    <row r="306" spans="2:2" x14ac:dyDescent="0.35">
      <c r="B306" s="376">
        <v>0.05</v>
      </c>
    </row>
    <row r="307" spans="2:2" x14ac:dyDescent="0.35">
      <c r="B307" s="376">
        <v>0.05</v>
      </c>
    </row>
    <row r="308" spans="2:2" x14ac:dyDescent="0.35">
      <c r="B308" s="376">
        <v>0.05</v>
      </c>
    </row>
    <row r="309" spans="2:2" x14ac:dyDescent="0.35">
      <c r="B309" s="376">
        <v>0.05</v>
      </c>
    </row>
    <row r="310" spans="2:2" x14ac:dyDescent="0.35">
      <c r="B310" s="376">
        <v>0.05</v>
      </c>
    </row>
    <row r="311" spans="2:2" x14ac:dyDescent="0.35">
      <c r="B311" s="376">
        <v>0.05</v>
      </c>
    </row>
    <row r="312" spans="2:2" x14ac:dyDescent="0.35">
      <c r="B312" s="376">
        <v>0.05</v>
      </c>
    </row>
    <row r="313" spans="2:2" x14ac:dyDescent="0.35">
      <c r="B313" s="376">
        <v>0.05</v>
      </c>
    </row>
    <row r="314" spans="2:2" x14ac:dyDescent="0.35">
      <c r="B314" s="376">
        <v>0.05</v>
      </c>
    </row>
    <row r="315" spans="2:2" x14ac:dyDescent="0.35">
      <c r="B315" s="376">
        <v>0.05</v>
      </c>
    </row>
    <row r="316" spans="2:2" x14ac:dyDescent="0.35">
      <c r="B316" s="376">
        <v>0.05</v>
      </c>
    </row>
    <row r="317" spans="2:2" x14ac:dyDescent="0.35">
      <c r="B317" s="376">
        <v>0.05</v>
      </c>
    </row>
    <row r="318" spans="2:2" x14ac:dyDescent="0.35">
      <c r="B318" s="376">
        <v>0.05</v>
      </c>
    </row>
    <row r="319" spans="2:2" x14ac:dyDescent="0.35">
      <c r="B319" s="376">
        <v>0.05</v>
      </c>
    </row>
    <row r="320" spans="2:2" x14ac:dyDescent="0.35">
      <c r="B320" s="376">
        <v>0.05</v>
      </c>
    </row>
    <row r="321" spans="2:2" x14ac:dyDescent="0.35">
      <c r="B321" s="376">
        <v>0.05</v>
      </c>
    </row>
    <row r="322" spans="2:2" x14ac:dyDescent="0.35">
      <c r="B322" s="376">
        <v>0.05</v>
      </c>
    </row>
    <row r="323" spans="2:2" x14ac:dyDescent="0.35">
      <c r="B323" s="376">
        <v>0.05</v>
      </c>
    </row>
    <row r="324" spans="2:2" x14ac:dyDescent="0.35">
      <c r="B324" s="376">
        <v>0.05</v>
      </c>
    </row>
    <row r="325" spans="2:2" x14ac:dyDescent="0.35">
      <c r="B325" s="376">
        <v>0.05</v>
      </c>
    </row>
    <row r="326" spans="2:2" x14ac:dyDescent="0.35">
      <c r="B326" s="376">
        <v>0.05</v>
      </c>
    </row>
    <row r="327" spans="2:2" x14ac:dyDescent="0.35">
      <c r="B327" s="376">
        <v>0.05</v>
      </c>
    </row>
    <row r="328" spans="2:2" x14ac:dyDescent="0.35">
      <c r="B328" s="376">
        <v>0.05</v>
      </c>
    </row>
    <row r="329" spans="2:2" x14ac:dyDescent="0.35">
      <c r="B329" s="376">
        <v>0.05</v>
      </c>
    </row>
    <row r="330" spans="2:2" x14ac:dyDescent="0.35">
      <c r="B330" s="376">
        <v>0.05</v>
      </c>
    </row>
    <row r="331" spans="2:2" x14ac:dyDescent="0.35">
      <c r="B331" s="376">
        <v>0.05</v>
      </c>
    </row>
    <row r="332" spans="2:2" x14ac:dyDescent="0.35">
      <c r="B332" s="376">
        <v>0.05</v>
      </c>
    </row>
    <row r="333" spans="2:2" x14ac:dyDescent="0.35">
      <c r="B333" s="376">
        <v>0.05</v>
      </c>
    </row>
    <row r="334" spans="2:2" x14ac:dyDescent="0.35">
      <c r="B334" s="376">
        <v>0.05</v>
      </c>
    </row>
    <row r="335" spans="2:2" x14ac:dyDescent="0.35">
      <c r="B335" s="376">
        <v>0.05</v>
      </c>
    </row>
    <row r="336" spans="2:2" x14ac:dyDescent="0.35">
      <c r="B336" s="376">
        <v>0.05</v>
      </c>
    </row>
    <row r="337" spans="2:2" x14ac:dyDescent="0.35">
      <c r="B337" s="376">
        <v>0.05</v>
      </c>
    </row>
    <row r="338" spans="2:2" x14ac:dyDescent="0.35">
      <c r="B338" s="376">
        <v>0.05</v>
      </c>
    </row>
    <row r="339" spans="2:2" x14ac:dyDescent="0.35">
      <c r="B339" s="376">
        <v>0.05</v>
      </c>
    </row>
    <row r="340" spans="2:2" x14ac:dyDescent="0.35">
      <c r="B340" s="376">
        <v>0.05</v>
      </c>
    </row>
    <row r="341" spans="2:2" x14ac:dyDescent="0.35">
      <c r="B341" s="376">
        <v>0.05</v>
      </c>
    </row>
    <row r="342" spans="2:2" x14ac:dyDescent="0.35">
      <c r="B342" s="376">
        <v>0.05</v>
      </c>
    </row>
    <row r="343" spans="2:2" x14ac:dyDescent="0.35">
      <c r="B343" s="376">
        <v>0.05</v>
      </c>
    </row>
    <row r="344" spans="2:2" x14ac:dyDescent="0.35">
      <c r="B344" s="376">
        <v>0.05</v>
      </c>
    </row>
    <row r="345" spans="2:2" x14ac:dyDescent="0.35">
      <c r="B345" s="376">
        <v>0.05</v>
      </c>
    </row>
    <row r="346" spans="2:2" x14ac:dyDescent="0.35">
      <c r="B346" s="376">
        <v>0.05</v>
      </c>
    </row>
    <row r="347" spans="2:2" x14ac:dyDescent="0.35">
      <c r="B347" s="376">
        <v>0.05</v>
      </c>
    </row>
    <row r="348" spans="2:2" x14ac:dyDescent="0.35">
      <c r="B348" s="376">
        <v>0.05</v>
      </c>
    </row>
    <row r="349" spans="2:2" x14ac:dyDescent="0.35">
      <c r="B349" s="376">
        <v>0.05</v>
      </c>
    </row>
    <row r="350" spans="2:2" x14ac:dyDescent="0.35">
      <c r="B350" s="376">
        <v>0.05</v>
      </c>
    </row>
    <row r="351" spans="2:2" x14ac:dyDescent="0.35">
      <c r="B351" s="376">
        <v>0.05</v>
      </c>
    </row>
    <row r="352" spans="2:2" x14ac:dyDescent="0.35">
      <c r="B352" s="376">
        <v>0.05</v>
      </c>
    </row>
    <row r="353" spans="2:2" x14ac:dyDescent="0.35">
      <c r="B353" s="376">
        <v>0.05</v>
      </c>
    </row>
    <row r="354" spans="2:2" x14ac:dyDescent="0.35">
      <c r="B354" s="376">
        <v>0.05</v>
      </c>
    </row>
    <row r="355" spans="2:2" x14ac:dyDescent="0.35">
      <c r="B355" s="376">
        <v>0.05</v>
      </c>
    </row>
    <row r="356" spans="2:2" x14ac:dyDescent="0.35">
      <c r="B356" s="376">
        <v>0.05</v>
      </c>
    </row>
    <row r="357" spans="2:2" x14ac:dyDescent="0.35">
      <c r="B357" s="376">
        <v>0.05</v>
      </c>
    </row>
    <row r="358" spans="2:2" x14ac:dyDescent="0.35">
      <c r="B358" s="376">
        <v>0.05</v>
      </c>
    </row>
    <row r="359" spans="2:2" x14ac:dyDescent="0.35">
      <c r="B359" s="376">
        <v>0.05</v>
      </c>
    </row>
    <row r="360" spans="2:2" x14ac:dyDescent="0.35">
      <c r="B360" s="376">
        <v>0.05</v>
      </c>
    </row>
    <row r="361" spans="2:2" x14ac:dyDescent="0.35">
      <c r="B361" s="376">
        <v>0.05</v>
      </c>
    </row>
    <row r="362" spans="2:2" x14ac:dyDescent="0.35">
      <c r="B362" s="376">
        <v>0.05</v>
      </c>
    </row>
    <row r="363" spans="2:2" x14ac:dyDescent="0.35">
      <c r="B363" s="376">
        <v>0.05</v>
      </c>
    </row>
    <row r="364" spans="2:2" x14ac:dyDescent="0.35">
      <c r="B364" s="376">
        <v>0.05</v>
      </c>
    </row>
    <row r="365" spans="2:2" x14ac:dyDescent="0.35">
      <c r="B365" s="376">
        <v>0.05</v>
      </c>
    </row>
    <row r="366" spans="2:2" x14ac:dyDescent="0.35">
      <c r="B366" s="376">
        <v>0.05</v>
      </c>
    </row>
    <row r="367" spans="2:2" x14ac:dyDescent="0.35">
      <c r="B367" s="376">
        <v>0.05</v>
      </c>
    </row>
    <row r="368" spans="2:2" x14ac:dyDescent="0.35">
      <c r="B368" s="376">
        <v>0.05</v>
      </c>
    </row>
    <row r="369" spans="2:2" x14ac:dyDescent="0.35">
      <c r="B369" s="376">
        <v>0.05</v>
      </c>
    </row>
    <row r="370" spans="2:2" x14ac:dyDescent="0.35">
      <c r="B370" s="376">
        <v>0.05</v>
      </c>
    </row>
    <row r="371" spans="2:2" x14ac:dyDescent="0.35">
      <c r="B371" s="376">
        <v>0.05</v>
      </c>
    </row>
    <row r="372" spans="2:2" x14ac:dyDescent="0.35">
      <c r="B372" s="376">
        <v>0.05</v>
      </c>
    </row>
    <row r="373" spans="2:2" x14ac:dyDescent="0.35">
      <c r="B373" s="376">
        <v>0.05</v>
      </c>
    </row>
    <row r="374" spans="2:2" x14ac:dyDescent="0.35">
      <c r="B374" s="376">
        <v>0.05</v>
      </c>
    </row>
    <row r="375" spans="2:2" x14ac:dyDescent="0.35">
      <c r="B375" s="376">
        <v>0.05</v>
      </c>
    </row>
    <row r="376" spans="2:2" x14ac:dyDescent="0.35">
      <c r="B376" s="376">
        <v>0.05</v>
      </c>
    </row>
    <row r="377" spans="2:2" x14ac:dyDescent="0.35">
      <c r="B377" s="376">
        <v>0.05</v>
      </c>
    </row>
    <row r="378" spans="2:2" x14ac:dyDescent="0.35">
      <c r="B378" s="376">
        <v>0.05</v>
      </c>
    </row>
    <row r="379" spans="2:2" x14ac:dyDescent="0.35">
      <c r="B379" s="376">
        <v>0.05</v>
      </c>
    </row>
    <row r="380" spans="2:2" x14ac:dyDescent="0.35">
      <c r="B380" s="376">
        <v>0.05</v>
      </c>
    </row>
    <row r="381" spans="2:2" x14ac:dyDescent="0.35">
      <c r="B381" s="376">
        <v>0.05</v>
      </c>
    </row>
    <row r="382" spans="2:2" x14ac:dyDescent="0.35">
      <c r="B382" s="376">
        <v>0.05</v>
      </c>
    </row>
    <row r="383" spans="2:2" x14ac:dyDescent="0.35">
      <c r="B383" s="376">
        <v>0.05</v>
      </c>
    </row>
    <row r="384" spans="2:2" x14ac:dyDescent="0.35">
      <c r="B384" s="376">
        <v>0.05</v>
      </c>
    </row>
    <row r="385" spans="2:2" x14ac:dyDescent="0.35">
      <c r="B385" s="376">
        <v>0.05</v>
      </c>
    </row>
    <row r="386" spans="2:2" x14ac:dyDescent="0.35">
      <c r="B386" s="376">
        <v>0.05</v>
      </c>
    </row>
    <row r="387" spans="2:2" x14ac:dyDescent="0.35">
      <c r="B387" s="376">
        <v>0.05</v>
      </c>
    </row>
    <row r="388" spans="2:2" x14ac:dyDescent="0.35">
      <c r="B388" s="376">
        <v>0.05</v>
      </c>
    </row>
    <row r="389" spans="2:2" x14ac:dyDescent="0.35">
      <c r="B389" s="376">
        <v>0.05</v>
      </c>
    </row>
    <row r="390" spans="2:2" x14ac:dyDescent="0.35">
      <c r="B390" s="376">
        <v>0.05</v>
      </c>
    </row>
    <row r="391" spans="2:2" x14ac:dyDescent="0.35">
      <c r="B391" s="376">
        <v>0.05</v>
      </c>
    </row>
    <row r="392" spans="2:2" x14ac:dyDescent="0.35">
      <c r="B392" s="376">
        <v>0.05</v>
      </c>
    </row>
    <row r="393" spans="2:2" x14ac:dyDescent="0.35">
      <c r="B393" s="376">
        <v>0.05</v>
      </c>
    </row>
    <row r="394" spans="2:2" x14ac:dyDescent="0.35">
      <c r="B394" s="376">
        <v>0.05</v>
      </c>
    </row>
    <row r="395" spans="2:2" x14ac:dyDescent="0.35">
      <c r="B395" s="376">
        <v>0.05</v>
      </c>
    </row>
    <row r="396" spans="2:2" x14ac:dyDescent="0.35">
      <c r="B396" s="376">
        <v>0.05</v>
      </c>
    </row>
    <row r="397" spans="2:2" x14ac:dyDescent="0.35">
      <c r="B397" s="376">
        <v>0.05</v>
      </c>
    </row>
    <row r="398" spans="2:2" x14ac:dyDescent="0.35">
      <c r="B398" s="376">
        <v>0.05</v>
      </c>
    </row>
    <row r="399" spans="2:2" x14ac:dyDescent="0.35">
      <c r="B399" s="376">
        <v>0.05</v>
      </c>
    </row>
    <row r="400" spans="2:2" x14ac:dyDescent="0.35">
      <c r="B400" s="376">
        <v>0.05</v>
      </c>
    </row>
    <row r="401" spans="2:2" x14ac:dyDescent="0.35">
      <c r="B401" s="376">
        <v>0.05</v>
      </c>
    </row>
    <row r="402" spans="2:2" x14ac:dyDescent="0.35">
      <c r="B402" s="376">
        <v>0.05</v>
      </c>
    </row>
    <row r="403" spans="2:2" x14ac:dyDescent="0.35">
      <c r="B403" s="376">
        <v>0.05</v>
      </c>
    </row>
    <row r="404" spans="2:2" x14ac:dyDescent="0.35">
      <c r="B404" s="376">
        <v>0.05</v>
      </c>
    </row>
    <row r="405" spans="2:2" x14ac:dyDescent="0.35">
      <c r="B405" s="376">
        <v>0.05</v>
      </c>
    </row>
    <row r="406" spans="2:2" x14ac:dyDescent="0.35">
      <c r="B406" s="376">
        <v>0.05</v>
      </c>
    </row>
    <row r="407" spans="2:2" x14ac:dyDescent="0.35">
      <c r="B407" s="376">
        <v>0.05</v>
      </c>
    </row>
    <row r="408" spans="2:2" x14ac:dyDescent="0.35">
      <c r="B408" s="376">
        <v>0.05</v>
      </c>
    </row>
    <row r="409" spans="2:2" x14ac:dyDescent="0.35">
      <c r="B409" s="376">
        <v>0.05</v>
      </c>
    </row>
    <row r="410" spans="2:2" x14ac:dyDescent="0.35">
      <c r="B410" s="376">
        <v>0.05</v>
      </c>
    </row>
    <row r="411" spans="2:2" x14ac:dyDescent="0.35">
      <c r="B411" s="376">
        <v>0.05</v>
      </c>
    </row>
    <row r="412" spans="2:2" x14ac:dyDescent="0.35">
      <c r="B412" s="376">
        <v>0.05</v>
      </c>
    </row>
    <row r="413" spans="2:2" x14ac:dyDescent="0.35">
      <c r="B413" s="376">
        <v>0.05</v>
      </c>
    </row>
    <row r="414" spans="2:2" x14ac:dyDescent="0.35">
      <c r="B414" s="376">
        <v>0.05</v>
      </c>
    </row>
    <row r="415" spans="2:2" x14ac:dyDescent="0.35">
      <c r="B415" s="376">
        <v>0.05</v>
      </c>
    </row>
    <row r="416" spans="2:2" x14ac:dyDescent="0.35">
      <c r="B416" s="376">
        <v>0.05</v>
      </c>
    </row>
    <row r="417" spans="2:2" x14ac:dyDescent="0.35">
      <c r="B417" s="376">
        <v>0.05</v>
      </c>
    </row>
    <row r="418" spans="2:2" x14ac:dyDescent="0.35">
      <c r="B418" s="376">
        <v>0.05</v>
      </c>
    </row>
    <row r="419" spans="2:2" x14ac:dyDescent="0.35">
      <c r="B419" s="376">
        <v>0.05</v>
      </c>
    </row>
    <row r="420" spans="2:2" x14ac:dyDescent="0.35">
      <c r="B420" s="376">
        <v>0.05</v>
      </c>
    </row>
    <row r="421" spans="2:2" x14ac:dyDescent="0.35">
      <c r="B421" s="376">
        <v>0.05</v>
      </c>
    </row>
    <row r="422" spans="2:2" x14ac:dyDescent="0.35">
      <c r="B422" s="376">
        <v>0.05</v>
      </c>
    </row>
    <row r="423" spans="2:2" x14ac:dyDescent="0.35">
      <c r="B423" s="376">
        <v>0.05</v>
      </c>
    </row>
    <row r="424" spans="2:2" x14ac:dyDescent="0.35">
      <c r="B424" s="376">
        <v>0.05</v>
      </c>
    </row>
    <row r="425" spans="2:2" x14ac:dyDescent="0.35">
      <c r="B425" s="376">
        <v>0.05</v>
      </c>
    </row>
    <row r="426" spans="2:2" x14ac:dyDescent="0.35">
      <c r="B426" s="376">
        <v>0.05</v>
      </c>
    </row>
    <row r="427" spans="2:2" x14ac:dyDescent="0.35">
      <c r="B427" s="376">
        <v>0.05</v>
      </c>
    </row>
    <row r="428" spans="2:2" x14ac:dyDescent="0.35">
      <c r="B428" s="376">
        <v>0.05</v>
      </c>
    </row>
    <row r="429" spans="2:2" x14ac:dyDescent="0.35">
      <c r="B429" s="376">
        <v>0.05</v>
      </c>
    </row>
    <row r="430" spans="2:2" x14ac:dyDescent="0.35">
      <c r="B430" s="376">
        <v>0.05</v>
      </c>
    </row>
    <row r="431" spans="2:2" x14ac:dyDescent="0.35">
      <c r="B431" s="376">
        <v>0.05</v>
      </c>
    </row>
    <row r="432" spans="2:2" x14ac:dyDescent="0.35">
      <c r="B432" s="376">
        <v>0.05</v>
      </c>
    </row>
    <row r="433" spans="2:2" x14ac:dyDescent="0.35">
      <c r="B433" s="376">
        <v>0.05</v>
      </c>
    </row>
    <row r="434" spans="2:2" x14ac:dyDescent="0.35">
      <c r="B434" s="376">
        <v>0.05</v>
      </c>
    </row>
    <row r="435" spans="2:2" x14ac:dyDescent="0.35">
      <c r="B435" s="376">
        <v>0.05</v>
      </c>
    </row>
    <row r="436" spans="2:2" x14ac:dyDescent="0.35">
      <c r="B436" s="376">
        <v>0.05</v>
      </c>
    </row>
    <row r="437" spans="2:2" x14ac:dyDescent="0.35">
      <c r="B437" s="376">
        <v>0.05</v>
      </c>
    </row>
    <row r="438" spans="2:2" x14ac:dyDescent="0.35">
      <c r="B438" s="376">
        <v>0.05</v>
      </c>
    </row>
    <row r="439" spans="2:2" x14ac:dyDescent="0.35">
      <c r="B439" s="376">
        <v>0.05</v>
      </c>
    </row>
    <row r="440" spans="2:2" x14ac:dyDescent="0.35">
      <c r="B440" s="376">
        <v>0.05</v>
      </c>
    </row>
    <row r="441" spans="2:2" x14ac:dyDescent="0.35">
      <c r="B441" s="376">
        <v>0.05</v>
      </c>
    </row>
    <row r="442" spans="2:2" x14ac:dyDescent="0.35">
      <c r="B442" s="376">
        <v>0.05</v>
      </c>
    </row>
    <row r="443" spans="2:2" x14ac:dyDescent="0.35">
      <c r="B443" s="376">
        <v>0.05</v>
      </c>
    </row>
    <row r="444" spans="2:2" x14ac:dyDescent="0.35">
      <c r="B444" s="376">
        <v>0.05</v>
      </c>
    </row>
    <row r="445" spans="2:2" x14ac:dyDescent="0.35">
      <c r="B445" s="376">
        <v>0.05</v>
      </c>
    </row>
    <row r="446" spans="2:2" x14ac:dyDescent="0.35">
      <c r="B446" s="376">
        <v>0.05</v>
      </c>
    </row>
    <row r="447" spans="2:2" x14ac:dyDescent="0.35">
      <c r="B447" s="376">
        <v>0.05</v>
      </c>
    </row>
    <row r="448" spans="2:2" x14ac:dyDescent="0.35">
      <c r="B448" s="376">
        <v>0.05</v>
      </c>
    </row>
    <row r="449" spans="2:2" x14ac:dyDescent="0.35">
      <c r="B449" s="376">
        <v>0.05</v>
      </c>
    </row>
    <row r="450" spans="2:2" x14ac:dyDescent="0.35">
      <c r="B450" s="376">
        <v>0.05</v>
      </c>
    </row>
    <row r="451" spans="2:2" x14ac:dyDescent="0.35">
      <c r="B451" s="376">
        <v>0.05</v>
      </c>
    </row>
    <row r="452" spans="2:2" x14ac:dyDescent="0.35">
      <c r="B452" s="376">
        <v>0.05</v>
      </c>
    </row>
    <row r="453" spans="2:2" x14ac:dyDescent="0.35">
      <c r="B453" s="376">
        <v>0.05</v>
      </c>
    </row>
    <row r="454" spans="2:2" x14ac:dyDescent="0.35">
      <c r="B454" s="376">
        <v>0.05</v>
      </c>
    </row>
    <row r="455" spans="2:2" x14ac:dyDescent="0.35">
      <c r="B455" s="376">
        <v>0.05</v>
      </c>
    </row>
    <row r="456" spans="2:2" x14ac:dyDescent="0.35">
      <c r="B456" s="376">
        <v>0.05</v>
      </c>
    </row>
    <row r="457" spans="2:2" x14ac:dyDescent="0.35">
      <c r="B457" s="376">
        <v>0.05</v>
      </c>
    </row>
    <row r="458" spans="2:2" x14ac:dyDescent="0.35">
      <c r="B458" s="376">
        <v>0.05</v>
      </c>
    </row>
    <row r="459" spans="2:2" x14ac:dyDescent="0.35">
      <c r="B459" s="376">
        <v>0.05</v>
      </c>
    </row>
    <row r="460" spans="2:2" x14ac:dyDescent="0.35">
      <c r="B460" s="376">
        <v>0.05</v>
      </c>
    </row>
    <row r="461" spans="2:2" x14ac:dyDescent="0.35">
      <c r="B461" s="376">
        <v>0.05</v>
      </c>
    </row>
    <row r="462" spans="2:2" x14ac:dyDescent="0.35">
      <c r="B462" s="376">
        <v>0.05</v>
      </c>
    </row>
    <row r="463" spans="2:2" x14ac:dyDescent="0.35">
      <c r="B463" s="376">
        <v>0.05</v>
      </c>
    </row>
    <row r="464" spans="2:2" x14ac:dyDescent="0.35">
      <c r="B464" s="376">
        <v>0.05</v>
      </c>
    </row>
    <row r="465" spans="2:2" x14ac:dyDescent="0.35">
      <c r="B465" s="376">
        <v>0.05</v>
      </c>
    </row>
    <row r="466" spans="2:2" x14ac:dyDescent="0.35">
      <c r="B466" s="376">
        <v>0.05</v>
      </c>
    </row>
    <row r="467" spans="2:2" x14ac:dyDescent="0.35">
      <c r="B467" s="376">
        <v>0.05</v>
      </c>
    </row>
    <row r="468" spans="2:2" x14ac:dyDescent="0.35">
      <c r="B468" s="376">
        <v>0.05</v>
      </c>
    </row>
    <row r="469" spans="2:2" x14ac:dyDescent="0.35">
      <c r="B469" s="376">
        <v>0.05</v>
      </c>
    </row>
    <row r="470" spans="2:2" x14ac:dyDescent="0.35">
      <c r="B470" s="376">
        <v>0.05</v>
      </c>
    </row>
    <row r="471" spans="2:2" x14ac:dyDescent="0.35">
      <c r="B471" s="376">
        <v>0.05</v>
      </c>
    </row>
    <row r="472" spans="2:2" x14ac:dyDescent="0.35">
      <c r="B472" s="376">
        <v>0.05</v>
      </c>
    </row>
    <row r="473" spans="2:2" x14ac:dyDescent="0.35">
      <c r="B473" s="376">
        <v>0.05</v>
      </c>
    </row>
    <row r="474" spans="2:2" x14ac:dyDescent="0.35">
      <c r="B474" s="376">
        <v>0.05</v>
      </c>
    </row>
    <row r="475" spans="2:2" x14ac:dyDescent="0.35">
      <c r="B475" s="376">
        <v>0.05</v>
      </c>
    </row>
    <row r="476" spans="2:2" x14ac:dyDescent="0.35">
      <c r="B476" s="376">
        <v>0.05</v>
      </c>
    </row>
    <row r="477" spans="2:2" x14ac:dyDescent="0.35">
      <c r="B477" s="376">
        <v>0.05</v>
      </c>
    </row>
    <row r="478" spans="2:2" x14ac:dyDescent="0.35">
      <c r="B478" s="376">
        <v>0.05</v>
      </c>
    </row>
    <row r="479" spans="2:2" x14ac:dyDescent="0.35">
      <c r="B479" s="376">
        <v>0.05</v>
      </c>
    </row>
    <row r="480" spans="2:2" x14ac:dyDescent="0.35">
      <c r="B480" s="376">
        <v>0.05</v>
      </c>
    </row>
    <row r="481" spans="2:2" x14ac:dyDescent="0.35">
      <c r="B481" s="376">
        <v>0.05</v>
      </c>
    </row>
    <row r="482" spans="2:2" x14ac:dyDescent="0.35">
      <c r="B482" s="376">
        <v>0.05</v>
      </c>
    </row>
    <row r="483" spans="2:2" x14ac:dyDescent="0.35">
      <c r="B483" s="376">
        <v>0.05</v>
      </c>
    </row>
    <row r="484" spans="2:2" x14ac:dyDescent="0.35">
      <c r="B484" s="376">
        <v>0.05</v>
      </c>
    </row>
    <row r="485" spans="2:2" x14ac:dyDescent="0.35">
      <c r="B485" s="376">
        <v>0.05</v>
      </c>
    </row>
    <row r="486" spans="2:2" x14ac:dyDescent="0.35">
      <c r="B486" s="376">
        <v>0.05</v>
      </c>
    </row>
    <row r="487" spans="2:2" x14ac:dyDescent="0.35">
      <c r="B487" s="376">
        <v>0.05</v>
      </c>
    </row>
    <row r="488" spans="2:2" x14ac:dyDescent="0.35">
      <c r="B488" s="376">
        <v>0.05</v>
      </c>
    </row>
    <row r="489" spans="2:2" x14ac:dyDescent="0.35">
      <c r="B489" s="376">
        <v>0.05</v>
      </c>
    </row>
    <row r="490" spans="2:2" x14ac:dyDescent="0.35">
      <c r="B490" s="376">
        <v>0.05</v>
      </c>
    </row>
    <row r="491" spans="2:2" x14ac:dyDescent="0.35">
      <c r="B491" s="376">
        <v>0.05</v>
      </c>
    </row>
    <row r="492" spans="2:2" x14ac:dyDescent="0.35">
      <c r="B492" s="376">
        <v>0.05</v>
      </c>
    </row>
    <row r="493" spans="2:2" x14ac:dyDescent="0.35">
      <c r="B493" s="376">
        <v>0.05</v>
      </c>
    </row>
    <row r="494" spans="2:2" x14ac:dyDescent="0.35">
      <c r="B494" s="376">
        <v>0.05</v>
      </c>
    </row>
    <row r="495" spans="2:2" x14ac:dyDescent="0.35">
      <c r="B495" s="376">
        <v>0.05</v>
      </c>
    </row>
    <row r="496" spans="2:2" x14ac:dyDescent="0.35">
      <c r="B496" s="376">
        <v>0.05</v>
      </c>
    </row>
    <row r="497" spans="2:2" x14ac:dyDescent="0.35">
      <c r="B497" s="376">
        <v>0.05</v>
      </c>
    </row>
    <row r="498" spans="2:2" x14ac:dyDescent="0.35">
      <c r="B498" s="376">
        <v>0.05</v>
      </c>
    </row>
    <row r="499" spans="2:2" x14ac:dyDescent="0.35">
      <c r="B499" s="376">
        <v>0.05</v>
      </c>
    </row>
    <row r="500" spans="2:2" x14ac:dyDescent="0.35">
      <c r="B500" s="376">
        <v>0.05</v>
      </c>
    </row>
    <row r="501" spans="2:2" x14ac:dyDescent="0.35">
      <c r="B501" s="376">
        <v>0.05</v>
      </c>
    </row>
    <row r="502" spans="2:2" x14ac:dyDescent="0.35">
      <c r="B502" s="376">
        <v>0.05</v>
      </c>
    </row>
    <row r="503" spans="2:2" x14ac:dyDescent="0.35">
      <c r="B503" s="376">
        <v>0.05</v>
      </c>
    </row>
    <row r="504" spans="2:2" x14ac:dyDescent="0.35">
      <c r="B504" s="376">
        <v>0.05</v>
      </c>
    </row>
    <row r="505" spans="2:2" x14ac:dyDescent="0.35">
      <c r="B505" s="376">
        <v>0.05</v>
      </c>
    </row>
    <row r="506" spans="2:2" x14ac:dyDescent="0.35">
      <c r="B506" s="376">
        <v>0.05</v>
      </c>
    </row>
    <row r="507" spans="2:2" x14ac:dyDescent="0.35">
      <c r="B507" s="376">
        <v>0.05</v>
      </c>
    </row>
    <row r="508" spans="2:2" x14ac:dyDescent="0.35">
      <c r="B508" s="376">
        <v>0.05</v>
      </c>
    </row>
    <row r="509" spans="2:2" x14ac:dyDescent="0.35">
      <c r="B509" s="376">
        <v>0.05</v>
      </c>
    </row>
    <row r="510" spans="2:2" x14ac:dyDescent="0.35">
      <c r="B510" s="376">
        <v>0.05</v>
      </c>
    </row>
    <row r="511" spans="2:2" x14ac:dyDescent="0.35">
      <c r="B511" s="376">
        <v>0.05</v>
      </c>
    </row>
    <row r="512" spans="2:2" x14ac:dyDescent="0.35">
      <c r="B512" s="376">
        <v>0.05</v>
      </c>
    </row>
    <row r="513" spans="2:2" x14ac:dyDescent="0.35">
      <c r="B513" s="376">
        <v>0.05</v>
      </c>
    </row>
    <row r="514" spans="2:2" x14ac:dyDescent="0.35">
      <c r="B514" s="376">
        <v>0.05</v>
      </c>
    </row>
    <row r="515" spans="2:2" x14ac:dyDescent="0.35">
      <c r="B515" s="376">
        <v>0.05</v>
      </c>
    </row>
    <row r="516" spans="2:2" x14ac:dyDescent="0.35">
      <c r="B516" s="376">
        <v>0.05</v>
      </c>
    </row>
    <row r="517" spans="2:2" x14ac:dyDescent="0.35">
      <c r="B517" s="376">
        <v>0.05</v>
      </c>
    </row>
    <row r="518" spans="2:2" x14ac:dyDescent="0.35">
      <c r="B518" s="376">
        <v>0.05</v>
      </c>
    </row>
    <row r="519" spans="2:2" x14ac:dyDescent="0.35">
      <c r="B519" s="376">
        <v>0.05</v>
      </c>
    </row>
    <row r="520" spans="2:2" x14ac:dyDescent="0.35">
      <c r="B520" s="376">
        <v>0.05</v>
      </c>
    </row>
    <row r="521" spans="2:2" x14ac:dyDescent="0.35">
      <c r="B521" s="376">
        <v>0.05</v>
      </c>
    </row>
    <row r="522" spans="2:2" x14ac:dyDescent="0.35">
      <c r="B522" s="376">
        <v>0.05</v>
      </c>
    </row>
    <row r="523" spans="2:2" x14ac:dyDescent="0.35">
      <c r="B523" s="376">
        <v>0.05</v>
      </c>
    </row>
    <row r="524" spans="2:2" x14ac:dyDescent="0.35">
      <c r="B524" s="376">
        <v>0.05</v>
      </c>
    </row>
    <row r="525" spans="2:2" x14ac:dyDescent="0.35">
      <c r="B525" s="376">
        <v>0.05</v>
      </c>
    </row>
    <row r="526" spans="2:2" x14ac:dyDescent="0.35">
      <c r="B526" s="376">
        <v>0.05</v>
      </c>
    </row>
    <row r="527" spans="2:2" x14ac:dyDescent="0.35">
      <c r="B527" s="376">
        <v>0.05</v>
      </c>
    </row>
    <row r="528" spans="2:2" x14ac:dyDescent="0.35">
      <c r="B528" s="376">
        <v>0.05</v>
      </c>
    </row>
    <row r="529" spans="2:2" x14ac:dyDescent="0.35">
      <c r="B529" s="376">
        <v>0.05</v>
      </c>
    </row>
    <row r="530" spans="2:2" x14ac:dyDescent="0.35">
      <c r="B530" s="376">
        <v>0.05</v>
      </c>
    </row>
    <row r="531" spans="2:2" x14ac:dyDescent="0.35">
      <c r="B531" s="376">
        <v>0.05</v>
      </c>
    </row>
    <row r="532" spans="2:2" x14ac:dyDescent="0.35">
      <c r="B532" s="376">
        <v>0.05</v>
      </c>
    </row>
    <row r="533" spans="2:2" x14ac:dyDescent="0.35">
      <c r="B533" s="376">
        <v>0.05</v>
      </c>
    </row>
    <row r="534" spans="2:2" x14ac:dyDescent="0.35">
      <c r="B534" s="376">
        <v>0.05</v>
      </c>
    </row>
    <row r="535" spans="2:2" x14ac:dyDescent="0.35">
      <c r="B535" s="376">
        <v>0.05</v>
      </c>
    </row>
    <row r="536" spans="2:2" x14ac:dyDescent="0.35">
      <c r="B536" s="376">
        <v>0.05</v>
      </c>
    </row>
    <row r="537" spans="2:2" x14ac:dyDescent="0.35">
      <c r="B537" s="376">
        <v>0.05</v>
      </c>
    </row>
    <row r="538" spans="2:2" x14ac:dyDescent="0.35">
      <c r="B538" s="376">
        <v>0.05</v>
      </c>
    </row>
    <row r="539" spans="2:2" x14ac:dyDescent="0.35">
      <c r="B539" s="376">
        <v>0.05</v>
      </c>
    </row>
    <row r="540" spans="2:2" x14ac:dyDescent="0.35">
      <c r="B540" s="376">
        <v>0.05</v>
      </c>
    </row>
    <row r="541" spans="2:2" x14ac:dyDescent="0.35">
      <c r="B541" s="376">
        <v>0.05</v>
      </c>
    </row>
    <row r="542" spans="2:2" x14ac:dyDescent="0.35">
      <c r="B542" s="376">
        <v>0.05</v>
      </c>
    </row>
    <row r="543" spans="2:2" x14ac:dyDescent="0.35">
      <c r="B543" s="376">
        <v>0.05</v>
      </c>
    </row>
    <row r="544" spans="2:2" x14ac:dyDescent="0.35">
      <c r="B544" s="376">
        <v>0.05</v>
      </c>
    </row>
    <row r="545" spans="2:2" x14ac:dyDescent="0.35">
      <c r="B545" s="376">
        <v>0.05</v>
      </c>
    </row>
    <row r="546" spans="2:2" x14ac:dyDescent="0.35">
      <c r="B546" s="376">
        <v>0.05</v>
      </c>
    </row>
    <row r="547" spans="2:2" x14ac:dyDescent="0.35">
      <c r="B547" s="376">
        <v>0.05</v>
      </c>
    </row>
    <row r="548" spans="2:2" x14ac:dyDescent="0.35">
      <c r="B548" s="376">
        <v>0.05</v>
      </c>
    </row>
    <row r="549" spans="2:2" x14ac:dyDescent="0.35">
      <c r="B549" s="376">
        <v>0.05</v>
      </c>
    </row>
    <row r="550" spans="2:2" x14ac:dyDescent="0.35">
      <c r="B550" s="376">
        <v>0.05</v>
      </c>
    </row>
    <row r="551" spans="2:2" x14ac:dyDescent="0.35">
      <c r="B551" s="376">
        <v>0.05</v>
      </c>
    </row>
    <row r="552" spans="2:2" x14ac:dyDescent="0.35">
      <c r="B552" s="376">
        <v>0.05</v>
      </c>
    </row>
    <row r="553" spans="2:2" x14ac:dyDescent="0.35">
      <c r="B553" s="376">
        <v>0.05</v>
      </c>
    </row>
    <row r="554" spans="2:2" x14ac:dyDescent="0.35">
      <c r="B554" s="376">
        <v>0.05</v>
      </c>
    </row>
    <row r="555" spans="2:2" x14ac:dyDescent="0.35">
      <c r="B555" s="376">
        <v>0.05</v>
      </c>
    </row>
    <row r="556" spans="2:2" x14ac:dyDescent="0.35">
      <c r="B556" s="376">
        <v>0.05</v>
      </c>
    </row>
    <row r="557" spans="2:2" x14ac:dyDescent="0.35">
      <c r="B557" s="376">
        <v>0.05</v>
      </c>
    </row>
    <row r="558" spans="2:2" x14ac:dyDescent="0.35">
      <c r="B558" s="376">
        <v>0.05</v>
      </c>
    </row>
    <row r="559" spans="2:2" x14ac:dyDescent="0.35">
      <c r="B559" s="376">
        <v>0.05</v>
      </c>
    </row>
    <row r="560" spans="2:2" x14ac:dyDescent="0.35">
      <c r="B560" s="376">
        <v>0.05</v>
      </c>
    </row>
    <row r="561" spans="2:2" x14ac:dyDescent="0.35">
      <c r="B561" s="376">
        <v>0.05</v>
      </c>
    </row>
    <row r="562" spans="2:2" x14ac:dyDescent="0.35">
      <c r="B562" s="376">
        <v>0.05</v>
      </c>
    </row>
    <row r="563" spans="2:2" x14ac:dyDescent="0.35">
      <c r="B563" s="376">
        <v>0.05</v>
      </c>
    </row>
    <row r="564" spans="2:2" x14ac:dyDescent="0.35">
      <c r="B564" s="376">
        <v>0.05</v>
      </c>
    </row>
    <row r="565" spans="2:2" x14ac:dyDescent="0.35">
      <c r="B565" s="376">
        <v>0.05</v>
      </c>
    </row>
    <row r="566" spans="2:2" x14ac:dyDescent="0.35">
      <c r="B566" s="376">
        <v>0.05</v>
      </c>
    </row>
    <row r="567" spans="2:2" x14ac:dyDescent="0.35">
      <c r="B567" s="376">
        <v>0.05</v>
      </c>
    </row>
    <row r="568" spans="2:2" x14ac:dyDescent="0.35">
      <c r="B568" s="376">
        <v>0.05</v>
      </c>
    </row>
    <row r="569" spans="2:2" x14ac:dyDescent="0.35">
      <c r="B569" s="376">
        <v>0.05</v>
      </c>
    </row>
    <row r="570" spans="2:2" x14ac:dyDescent="0.35">
      <c r="B570" s="376">
        <v>0.05</v>
      </c>
    </row>
    <row r="571" spans="2:2" x14ac:dyDescent="0.35">
      <c r="B571" s="376">
        <v>0.05</v>
      </c>
    </row>
    <row r="572" spans="2:2" x14ac:dyDescent="0.35">
      <c r="B572" s="376">
        <v>0.05</v>
      </c>
    </row>
    <row r="573" spans="2:2" x14ac:dyDescent="0.35">
      <c r="B573" s="376">
        <v>0.05</v>
      </c>
    </row>
    <row r="574" spans="2:2" x14ac:dyDescent="0.35">
      <c r="B574" s="376">
        <v>0.05</v>
      </c>
    </row>
    <row r="575" spans="2:2" x14ac:dyDescent="0.35">
      <c r="B575" s="376">
        <v>0.05</v>
      </c>
    </row>
    <row r="576" spans="2:2" x14ac:dyDescent="0.35">
      <c r="B576" s="376">
        <v>0.05</v>
      </c>
    </row>
    <row r="577" spans="2:2" x14ac:dyDescent="0.35">
      <c r="B577" s="376">
        <v>0.05</v>
      </c>
    </row>
    <row r="578" spans="2:2" x14ac:dyDescent="0.35">
      <c r="B578" s="376">
        <v>0.05</v>
      </c>
    </row>
    <row r="579" spans="2:2" x14ac:dyDescent="0.35">
      <c r="B579" s="376">
        <v>0.05</v>
      </c>
    </row>
    <row r="580" spans="2:2" x14ac:dyDescent="0.35">
      <c r="B580" s="376">
        <v>0.05</v>
      </c>
    </row>
    <row r="581" spans="2:2" x14ac:dyDescent="0.35">
      <c r="B581" s="376">
        <v>0.05</v>
      </c>
    </row>
    <row r="582" spans="2:2" x14ac:dyDescent="0.35">
      <c r="B582" s="376">
        <v>0.05</v>
      </c>
    </row>
    <row r="583" spans="2:2" x14ac:dyDescent="0.35">
      <c r="B583" s="376">
        <v>0.05</v>
      </c>
    </row>
    <row r="584" spans="2:2" x14ac:dyDescent="0.35">
      <c r="B584" s="376">
        <v>0.05</v>
      </c>
    </row>
    <row r="585" spans="2:2" x14ac:dyDescent="0.35">
      <c r="B585" s="376">
        <v>0.05</v>
      </c>
    </row>
    <row r="586" spans="2:2" x14ac:dyDescent="0.35">
      <c r="B586" s="376">
        <v>0.05</v>
      </c>
    </row>
    <row r="587" spans="2:2" x14ac:dyDescent="0.35">
      <c r="B587" s="376">
        <v>0.05</v>
      </c>
    </row>
    <row r="588" spans="2:2" x14ac:dyDescent="0.35">
      <c r="B588" s="376">
        <v>0.05</v>
      </c>
    </row>
    <row r="589" spans="2:2" x14ac:dyDescent="0.35">
      <c r="B589" s="376">
        <v>0.05</v>
      </c>
    </row>
    <row r="590" spans="2:2" x14ac:dyDescent="0.35">
      <c r="B590" s="376">
        <v>0.05</v>
      </c>
    </row>
    <row r="591" spans="2:2" x14ac:dyDescent="0.35">
      <c r="B591" s="376">
        <v>0.05</v>
      </c>
    </row>
    <row r="592" spans="2:2" x14ac:dyDescent="0.35">
      <c r="B592" s="376">
        <v>0.05</v>
      </c>
    </row>
    <row r="593" spans="2:2" x14ac:dyDescent="0.35">
      <c r="B593" s="376">
        <v>0.05</v>
      </c>
    </row>
    <row r="594" spans="2:2" x14ac:dyDescent="0.35">
      <c r="B594" s="376">
        <v>0.05</v>
      </c>
    </row>
    <row r="595" spans="2:2" x14ac:dyDescent="0.35">
      <c r="B595" s="376">
        <v>0.05</v>
      </c>
    </row>
    <row r="596" spans="2:2" x14ac:dyDescent="0.35">
      <c r="B596" s="376">
        <v>0.05</v>
      </c>
    </row>
    <row r="597" spans="2:2" x14ac:dyDescent="0.35">
      <c r="B597" s="376">
        <v>0.05</v>
      </c>
    </row>
    <row r="598" spans="2:2" x14ac:dyDescent="0.35">
      <c r="B598" s="376">
        <v>0.05</v>
      </c>
    </row>
    <row r="599" spans="2:2" x14ac:dyDescent="0.35">
      <c r="B599" s="376">
        <v>0.05</v>
      </c>
    </row>
    <row r="600" spans="2:2" x14ac:dyDescent="0.35">
      <c r="B600" s="376">
        <v>0.05</v>
      </c>
    </row>
    <row r="601" spans="2:2" x14ac:dyDescent="0.35">
      <c r="B601" s="376">
        <v>0.05</v>
      </c>
    </row>
    <row r="602" spans="2:2" x14ac:dyDescent="0.35">
      <c r="B602" s="376">
        <v>0.05</v>
      </c>
    </row>
    <row r="603" spans="2:2" x14ac:dyDescent="0.35">
      <c r="B603" s="376">
        <v>0.05</v>
      </c>
    </row>
    <row r="604" spans="2:2" x14ac:dyDescent="0.35">
      <c r="B604" s="376">
        <v>0.05</v>
      </c>
    </row>
    <row r="605" spans="2:2" x14ac:dyDescent="0.35">
      <c r="B605" s="376">
        <v>0.05</v>
      </c>
    </row>
    <row r="606" spans="2:2" x14ac:dyDescent="0.35">
      <c r="B606" s="376">
        <v>0.05</v>
      </c>
    </row>
    <row r="607" spans="2:2" x14ac:dyDescent="0.35">
      <c r="B607" s="376">
        <v>0.05</v>
      </c>
    </row>
    <row r="608" spans="2:2" x14ac:dyDescent="0.35">
      <c r="B608" s="376">
        <v>0.05</v>
      </c>
    </row>
    <row r="609" spans="2:2" x14ac:dyDescent="0.35">
      <c r="B609" s="376">
        <v>0.05</v>
      </c>
    </row>
    <row r="610" spans="2:2" x14ac:dyDescent="0.35">
      <c r="B610" s="376">
        <v>0.05</v>
      </c>
    </row>
    <row r="611" spans="2:2" x14ac:dyDescent="0.35">
      <c r="B611" s="376">
        <v>0.05</v>
      </c>
    </row>
    <row r="612" spans="2:2" x14ac:dyDescent="0.35">
      <c r="B612" s="376">
        <v>0.05</v>
      </c>
    </row>
    <row r="613" spans="2:2" x14ac:dyDescent="0.35">
      <c r="B613" s="376">
        <v>0.05</v>
      </c>
    </row>
    <row r="614" spans="2:2" x14ac:dyDescent="0.35">
      <c r="B614" s="376">
        <v>0.05</v>
      </c>
    </row>
    <row r="615" spans="2:2" x14ac:dyDescent="0.35">
      <c r="B615" s="376">
        <v>0.05</v>
      </c>
    </row>
    <row r="616" spans="2:2" x14ac:dyDescent="0.35">
      <c r="B616" s="376">
        <v>0.05</v>
      </c>
    </row>
    <row r="617" spans="2:2" x14ac:dyDescent="0.35">
      <c r="B617" s="376">
        <v>0.05</v>
      </c>
    </row>
    <row r="618" spans="2:2" x14ac:dyDescent="0.35">
      <c r="B618" s="376">
        <v>0.05</v>
      </c>
    </row>
    <row r="619" spans="2:2" x14ac:dyDescent="0.35">
      <c r="B619" s="376">
        <v>0.05</v>
      </c>
    </row>
    <row r="620" spans="2:2" x14ac:dyDescent="0.35">
      <c r="B620" s="376">
        <v>0.05</v>
      </c>
    </row>
    <row r="621" spans="2:2" x14ac:dyDescent="0.35">
      <c r="B621" s="376">
        <v>0.05</v>
      </c>
    </row>
    <row r="622" spans="2:2" x14ac:dyDescent="0.35">
      <c r="B622" s="376">
        <v>0.05</v>
      </c>
    </row>
    <row r="623" spans="2:2" x14ac:dyDescent="0.35">
      <c r="B623" s="376">
        <v>0.05</v>
      </c>
    </row>
    <row r="624" spans="2:2" x14ac:dyDescent="0.35">
      <c r="B624" s="376">
        <v>0.05</v>
      </c>
    </row>
    <row r="625" spans="2:2" x14ac:dyDescent="0.35">
      <c r="B625" s="376">
        <v>0.05</v>
      </c>
    </row>
    <row r="626" spans="2:2" x14ac:dyDescent="0.35">
      <c r="B626" s="376">
        <v>0.05</v>
      </c>
    </row>
    <row r="627" spans="2:2" x14ac:dyDescent="0.35">
      <c r="B627" s="376">
        <v>0.05</v>
      </c>
    </row>
    <row r="628" spans="2:2" x14ac:dyDescent="0.35">
      <c r="B628" s="376">
        <v>0.05</v>
      </c>
    </row>
    <row r="629" spans="2:2" x14ac:dyDescent="0.35">
      <c r="B629" s="376">
        <v>0.05</v>
      </c>
    </row>
    <row r="630" spans="2:2" x14ac:dyDescent="0.35">
      <c r="B630" s="376">
        <v>0.05</v>
      </c>
    </row>
    <row r="631" spans="2:2" x14ac:dyDescent="0.35">
      <c r="B631" s="376">
        <v>0.05</v>
      </c>
    </row>
    <row r="632" spans="2:2" x14ac:dyDescent="0.35">
      <c r="B632" s="376">
        <v>0.05</v>
      </c>
    </row>
    <row r="633" spans="2:2" x14ac:dyDescent="0.35">
      <c r="B633" s="376">
        <v>0.05</v>
      </c>
    </row>
    <row r="634" spans="2:2" x14ac:dyDescent="0.35">
      <c r="B634" s="376">
        <v>0.05</v>
      </c>
    </row>
    <row r="635" spans="2:2" x14ac:dyDescent="0.35">
      <c r="B635" s="376">
        <v>0.05</v>
      </c>
    </row>
    <row r="636" spans="2:2" x14ac:dyDescent="0.35">
      <c r="B636" s="376">
        <v>0.05</v>
      </c>
    </row>
    <row r="637" spans="2:2" x14ac:dyDescent="0.35">
      <c r="B637" s="376">
        <v>0.05</v>
      </c>
    </row>
    <row r="638" spans="2:2" x14ac:dyDescent="0.35">
      <c r="B638" s="376">
        <v>0.05</v>
      </c>
    </row>
    <row r="639" spans="2:2" x14ac:dyDescent="0.35">
      <c r="B639" s="376">
        <v>0.05</v>
      </c>
    </row>
    <row r="640" spans="2:2" x14ac:dyDescent="0.35">
      <c r="B640" s="376">
        <v>0.05</v>
      </c>
    </row>
    <row r="641" spans="2:2" x14ac:dyDescent="0.35">
      <c r="B641" s="376">
        <v>0.05</v>
      </c>
    </row>
    <row r="642" spans="2:2" x14ac:dyDescent="0.35">
      <c r="B642" s="376">
        <v>0.05</v>
      </c>
    </row>
    <row r="643" spans="2:2" x14ac:dyDescent="0.35">
      <c r="B643" s="376">
        <v>0.05</v>
      </c>
    </row>
    <row r="644" spans="2:2" x14ac:dyDescent="0.35">
      <c r="B644" s="376">
        <v>0.05</v>
      </c>
    </row>
    <row r="645" spans="2:2" x14ac:dyDescent="0.35">
      <c r="B645" s="376">
        <v>0.05</v>
      </c>
    </row>
    <row r="646" spans="2:2" x14ac:dyDescent="0.35">
      <c r="B646" s="376">
        <v>0.05</v>
      </c>
    </row>
    <row r="647" spans="2:2" x14ac:dyDescent="0.35">
      <c r="B647" s="376">
        <v>0.05</v>
      </c>
    </row>
    <row r="648" spans="2:2" x14ac:dyDescent="0.35">
      <c r="B648" s="376">
        <v>0.05</v>
      </c>
    </row>
    <row r="649" spans="2:2" x14ac:dyDescent="0.35">
      <c r="B649" s="376">
        <v>0.05</v>
      </c>
    </row>
    <row r="650" spans="2:2" x14ac:dyDescent="0.35">
      <c r="B650" s="376">
        <v>0.05</v>
      </c>
    </row>
    <row r="651" spans="2:2" x14ac:dyDescent="0.35">
      <c r="B651" s="376">
        <v>0.05</v>
      </c>
    </row>
    <row r="652" spans="2:2" x14ac:dyDescent="0.35">
      <c r="B652" s="376">
        <v>0.05</v>
      </c>
    </row>
    <row r="653" spans="2:2" x14ac:dyDescent="0.35">
      <c r="B653" s="376">
        <v>0.05</v>
      </c>
    </row>
    <row r="654" spans="2:2" x14ac:dyDescent="0.35">
      <c r="B654" s="376">
        <v>0.05</v>
      </c>
    </row>
    <row r="655" spans="2:2" x14ac:dyDescent="0.35">
      <c r="B655" s="376">
        <v>0.05</v>
      </c>
    </row>
    <row r="656" spans="2:2" x14ac:dyDescent="0.35">
      <c r="B656" s="376">
        <v>0.05</v>
      </c>
    </row>
    <row r="657" spans="2:2" x14ac:dyDescent="0.35">
      <c r="B657" s="376">
        <v>0.05</v>
      </c>
    </row>
    <row r="658" spans="2:2" x14ac:dyDescent="0.35">
      <c r="B658" s="376">
        <v>0.05</v>
      </c>
    </row>
    <row r="659" spans="2:2" x14ac:dyDescent="0.35">
      <c r="B659" s="376">
        <v>0.05</v>
      </c>
    </row>
    <row r="660" spans="2:2" x14ac:dyDescent="0.35">
      <c r="B660" s="376">
        <v>0.05</v>
      </c>
    </row>
    <row r="661" spans="2:2" x14ac:dyDescent="0.35">
      <c r="B661" s="376">
        <v>0.05</v>
      </c>
    </row>
    <row r="662" spans="2:2" x14ac:dyDescent="0.35">
      <c r="B662" s="376">
        <v>0.05</v>
      </c>
    </row>
    <row r="663" spans="2:2" x14ac:dyDescent="0.35">
      <c r="B663" s="376">
        <v>0.05</v>
      </c>
    </row>
    <row r="664" spans="2:2" x14ac:dyDescent="0.35">
      <c r="B664" s="376">
        <v>0.05</v>
      </c>
    </row>
    <row r="665" spans="2:2" x14ac:dyDescent="0.35">
      <c r="B665" s="376">
        <v>0.05</v>
      </c>
    </row>
    <row r="666" spans="2:2" x14ac:dyDescent="0.35">
      <c r="B666" s="376">
        <v>0.05</v>
      </c>
    </row>
    <row r="667" spans="2:2" x14ac:dyDescent="0.35">
      <c r="B667" s="376">
        <v>0.05</v>
      </c>
    </row>
    <row r="668" spans="2:2" x14ac:dyDescent="0.35">
      <c r="B668" s="376">
        <v>0.05</v>
      </c>
    </row>
    <row r="669" spans="2:2" x14ac:dyDescent="0.35">
      <c r="B669" s="376">
        <v>0.05</v>
      </c>
    </row>
    <row r="670" spans="2:2" x14ac:dyDescent="0.35">
      <c r="B670" s="376">
        <v>0.05</v>
      </c>
    </row>
    <row r="671" spans="2:2" x14ac:dyDescent="0.35">
      <c r="B671" s="376">
        <v>0.05</v>
      </c>
    </row>
    <row r="672" spans="2:2" x14ac:dyDescent="0.35">
      <c r="B672" s="376">
        <v>0.05</v>
      </c>
    </row>
    <row r="673" spans="2:2" x14ac:dyDescent="0.35">
      <c r="B673" s="376">
        <v>0.05</v>
      </c>
    </row>
    <row r="674" spans="2:2" x14ac:dyDescent="0.35">
      <c r="B674" s="376">
        <v>0.05</v>
      </c>
    </row>
    <row r="675" spans="2:2" x14ac:dyDescent="0.35">
      <c r="B675" s="376">
        <v>0.05</v>
      </c>
    </row>
    <row r="676" spans="2:2" x14ac:dyDescent="0.35">
      <c r="B676" s="376">
        <v>0.05</v>
      </c>
    </row>
    <row r="677" spans="2:2" x14ac:dyDescent="0.35">
      <c r="B677" s="376">
        <v>0.05</v>
      </c>
    </row>
    <row r="678" spans="2:2" x14ac:dyDescent="0.35">
      <c r="B678" s="376">
        <v>0.05</v>
      </c>
    </row>
    <row r="679" spans="2:2" x14ac:dyDescent="0.35">
      <c r="B679" s="376">
        <v>0.05</v>
      </c>
    </row>
    <row r="680" spans="2:2" x14ac:dyDescent="0.35">
      <c r="B680" s="376">
        <v>0.05</v>
      </c>
    </row>
    <row r="681" spans="2:2" x14ac:dyDescent="0.35">
      <c r="B681" s="376">
        <v>0.05</v>
      </c>
    </row>
    <row r="682" spans="2:2" x14ac:dyDescent="0.35">
      <c r="B682" s="376">
        <v>0.05</v>
      </c>
    </row>
    <row r="683" spans="2:2" x14ac:dyDescent="0.35">
      <c r="B683" s="376">
        <v>0.05</v>
      </c>
    </row>
    <row r="684" spans="2:2" x14ac:dyDescent="0.35">
      <c r="B684" s="376">
        <v>0.05</v>
      </c>
    </row>
    <row r="685" spans="2:2" x14ac:dyDescent="0.35">
      <c r="B685" s="376">
        <v>0.05</v>
      </c>
    </row>
    <row r="686" spans="2:2" x14ac:dyDescent="0.35">
      <c r="B686" s="376">
        <v>0.05</v>
      </c>
    </row>
    <row r="687" spans="2:2" x14ac:dyDescent="0.35">
      <c r="B687" s="376">
        <v>0.05</v>
      </c>
    </row>
    <row r="688" spans="2:2" x14ac:dyDescent="0.35">
      <c r="B688" s="376">
        <v>0.05</v>
      </c>
    </row>
    <row r="689" spans="2:2" x14ac:dyDescent="0.35">
      <c r="B689" s="376">
        <v>0.05</v>
      </c>
    </row>
    <row r="690" spans="2:2" x14ac:dyDescent="0.35">
      <c r="B690" s="376">
        <v>0.05</v>
      </c>
    </row>
    <row r="691" spans="2:2" x14ac:dyDescent="0.35">
      <c r="B691" s="376">
        <v>0.05</v>
      </c>
    </row>
    <row r="692" spans="2:2" x14ac:dyDescent="0.35">
      <c r="B692" s="376">
        <v>0.05</v>
      </c>
    </row>
    <row r="693" spans="2:2" x14ac:dyDescent="0.35">
      <c r="B693" s="376">
        <v>0.05</v>
      </c>
    </row>
    <row r="694" spans="2:2" x14ac:dyDescent="0.35">
      <c r="B694" s="376">
        <v>0.05</v>
      </c>
    </row>
    <row r="695" spans="2:2" x14ac:dyDescent="0.35">
      <c r="B695" s="376">
        <v>0.05</v>
      </c>
    </row>
    <row r="696" spans="2:2" x14ac:dyDescent="0.35">
      <c r="B696" s="376">
        <v>0.05</v>
      </c>
    </row>
    <row r="697" spans="2:2" x14ac:dyDescent="0.35">
      <c r="B697" s="376">
        <v>0.05</v>
      </c>
    </row>
    <row r="698" spans="2:2" x14ac:dyDescent="0.35">
      <c r="B698" s="376">
        <v>0.05</v>
      </c>
    </row>
    <row r="699" spans="2:2" x14ac:dyDescent="0.35">
      <c r="B699" s="376">
        <v>0.05</v>
      </c>
    </row>
    <row r="700" spans="2:2" x14ac:dyDescent="0.35">
      <c r="B700" s="376">
        <v>0.05</v>
      </c>
    </row>
    <row r="701" spans="2:2" x14ac:dyDescent="0.35">
      <c r="B701" s="376">
        <v>0.05</v>
      </c>
    </row>
    <row r="702" spans="2:2" x14ac:dyDescent="0.35">
      <c r="B702" s="376">
        <v>0.05</v>
      </c>
    </row>
    <row r="703" spans="2:2" x14ac:dyDescent="0.35">
      <c r="B703" s="376">
        <v>0.05</v>
      </c>
    </row>
    <row r="704" spans="2:2" x14ac:dyDescent="0.35">
      <c r="B704" s="376">
        <v>0.05</v>
      </c>
    </row>
    <row r="705" spans="2:2" x14ac:dyDescent="0.35">
      <c r="B705" s="376">
        <v>0.05</v>
      </c>
    </row>
    <row r="706" spans="2:2" x14ac:dyDescent="0.35">
      <c r="B706" s="376">
        <v>0.05</v>
      </c>
    </row>
    <row r="707" spans="2:2" x14ac:dyDescent="0.35">
      <c r="B707" s="376">
        <v>0.05</v>
      </c>
    </row>
    <row r="708" spans="2:2" x14ac:dyDescent="0.35">
      <c r="B708" s="376">
        <v>0.05</v>
      </c>
    </row>
    <row r="709" spans="2:2" x14ac:dyDescent="0.35">
      <c r="B709" s="376">
        <v>0.05</v>
      </c>
    </row>
    <row r="710" spans="2:2" x14ac:dyDescent="0.35">
      <c r="B710" s="376">
        <v>0.05</v>
      </c>
    </row>
    <row r="711" spans="2:2" x14ac:dyDescent="0.35">
      <c r="B711" s="376">
        <v>0.05</v>
      </c>
    </row>
    <row r="712" spans="2:2" x14ac:dyDescent="0.35">
      <c r="B712" s="376">
        <v>0.05</v>
      </c>
    </row>
    <row r="713" spans="2:2" x14ac:dyDescent="0.35">
      <c r="B713" s="376">
        <v>0.05</v>
      </c>
    </row>
    <row r="714" spans="2:2" x14ac:dyDescent="0.35">
      <c r="B714" s="376">
        <v>0.05</v>
      </c>
    </row>
    <row r="715" spans="2:2" x14ac:dyDescent="0.35">
      <c r="B715" s="376">
        <v>0.05</v>
      </c>
    </row>
    <row r="716" spans="2:2" x14ac:dyDescent="0.35">
      <c r="B716" s="376">
        <v>0.05</v>
      </c>
    </row>
    <row r="717" spans="2:2" x14ac:dyDescent="0.35">
      <c r="B717" s="376">
        <v>0.05</v>
      </c>
    </row>
    <row r="718" spans="2:2" x14ac:dyDescent="0.35">
      <c r="B718" s="376">
        <v>0.05</v>
      </c>
    </row>
    <row r="719" spans="2:2" x14ac:dyDescent="0.35">
      <c r="B719" s="376">
        <v>0.05</v>
      </c>
    </row>
    <row r="720" spans="2:2" x14ac:dyDescent="0.35">
      <c r="B720" s="376">
        <v>0.05</v>
      </c>
    </row>
    <row r="721" spans="2:2" x14ac:dyDescent="0.35">
      <c r="B721" s="376">
        <v>0.05</v>
      </c>
    </row>
    <row r="722" spans="2:2" x14ac:dyDescent="0.35">
      <c r="B722" s="376">
        <v>0.05</v>
      </c>
    </row>
    <row r="723" spans="2:2" x14ac:dyDescent="0.35">
      <c r="B723" s="376">
        <v>0.05</v>
      </c>
    </row>
    <row r="724" spans="2:2" x14ac:dyDescent="0.35">
      <c r="B724" s="376">
        <v>0.05</v>
      </c>
    </row>
    <row r="725" spans="2:2" x14ac:dyDescent="0.35">
      <c r="B725" s="376">
        <v>0.05</v>
      </c>
    </row>
    <row r="726" spans="2:2" x14ac:dyDescent="0.35">
      <c r="B726" s="376">
        <v>0.05</v>
      </c>
    </row>
    <row r="727" spans="2:2" x14ac:dyDescent="0.35">
      <c r="B727" s="376">
        <v>0.05</v>
      </c>
    </row>
    <row r="728" spans="2:2" x14ac:dyDescent="0.35">
      <c r="B728" s="376">
        <v>0.05</v>
      </c>
    </row>
    <row r="729" spans="2:2" x14ac:dyDescent="0.35">
      <c r="B729" s="376">
        <v>0.05</v>
      </c>
    </row>
    <row r="730" spans="2:2" x14ac:dyDescent="0.35">
      <c r="B730" s="376">
        <v>0.05</v>
      </c>
    </row>
    <row r="731" spans="2:2" x14ac:dyDescent="0.35">
      <c r="B731" s="376">
        <v>0.05</v>
      </c>
    </row>
    <row r="732" spans="2:2" x14ac:dyDescent="0.35">
      <c r="B732" s="376">
        <v>0.05</v>
      </c>
    </row>
    <row r="733" spans="2:2" x14ac:dyDescent="0.35">
      <c r="B733" s="376">
        <v>0.05</v>
      </c>
    </row>
    <row r="734" spans="2:2" x14ac:dyDescent="0.35">
      <c r="B734" s="376">
        <v>0.05</v>
      </c>
    </row>
    <row r="735" spans="2:2" x14ac:dyDescent="0.35">
      <c r="B735" s="376">
        <v>0.05</v>
      </c>
    </row>
    <row r="736" spans="2:2" x14ac:dyDescent="0.35">
      <c r="B736" s="376">
        <v>0.05</v>
      </c>
    </row>
    <row r="737" spans="2:2" x14ac:dyDescent="0.35">
      <c r="B737" s="376">
        <v>0.05</v>
      </c>
    </row>
    <row r="738" spans="2:2" x14ac:dyDescent="0.35">
      <c r="B738" s="376">
        <v>0.05</v>
      </c>
    </row>
    <row r="739" spans="2:2" x14ac:dyDescent="0.35">
      <c r="B739" s="376">
        <v>0.05</v>
      </c>
    </row>
    <row r="740" spans="2:2" x14ac:dyDescent="0.35">
      <c r="B740" s="376">
        <v>0.05</v>
      </c>
    </row>
    <row r="741" spans="2:2" x14ac:dyDescent="0.35">
      <c r="B741" s="376">
        <v>0.05</v>
      </c>
    </row>
    <row r="742" spans="2:2" x14ac:dyDescent="0.35">
      <c r="B742" s="376">
        <v>0.05</v>
      </c>
    </row>
    <row r="743" spans="2:2" x14ac:dyDescent="0.35">
      <c r="B743" s="376">
        <v>0.05</v>
      </c>
    </row>
    <row r="744" spans="2:2" x14ac:dyDescent="0.35">
      <c r="B744" s="376">
        <v>0.05</v>
      </c>
    </row>
    <row r="745" spans="2:2" x14ac:dyDescent="0.35">
      <c r="B745" s="376">
        <v>0.05</v>
      </c>
    </row>
    <row r="746" spans="2:2" x14ac:dyDescent="0.35">
      <c r="B746" s="376">
        <v>0.05</v>
      </c>
    </row>
    <row r="747" spans="2:2" x14ac:dyDescent="0.35">
      <c r="B747" s="376">
        <v>0.05</v>
      </c>
    </row>
    <row r="748" spans="2:2" x14ac:dyDescent="0.35">
      <c r="B748" s="376">
        <v>0.05</v>
      </c>
    </row>
    <row r="749" spans="2:2" x14ac:dyDescent="0.35">
      <c r="B749" s="376">
        <v>0.05</v>
      </c>
    </row>
    <row r="750" spans="2:2" x14ac:dyDescent="0.35">
      <c r="B750" s="376">
        <v>0.05</v>
      </c>
    </row>
    <row r="751" spans="2:2" x14ac:dyDescent="0.35">
      <c r="B751" s="376">
        <v>0.05</v>
      </c>
    </row>
    <row r="752" spans="2:2" x14ac:dyDescent="0.35">
      <c r="B752" s="376">
        <v>0.05</v>
      </c>
    </row>
    <row r="753" spans="2:2" x14ac:dyDescent="0.35">
      <c r="B753" s="376">
        <v>0.05</v>
      </c>
    </row>
    <row r="754" spans="2:2" x14ac:dyDescent="0.35">
      <c r="B754" s="376">
        <v>0.05</v>
      </c>
    </row>
    <row r="755" spans="2:2" x14ac:dyDescent="0.35">
      <c r="B755" s="376">
        <v>0.05</v>
      </c>
    </row>
    <row r="756" spans="2:2" x14ac:dyDescent="0.35">
      <c r="B756" s="376">
        <v>0.05</v>
      </c>
    </row>
    <row r="757" spans="2:2" x14ac:dyDescent="0.35">
      <c r="B757" s="376">
        <v>0.05</v>
      </c>
    </row>
    <row r="758" spans="2:2" x14ac:dyDescent="0.35">
      <c r="B758" s="376">
        <v>0.05</v>
      </c>
    </row>
    <row r="759" spans="2:2" x14ac:dyDescent="0.35">
      <c r="B759" s="376">
        <v>0.05</v>
      </c>
    </row>
    <row r="760" spans="2:2" x14ac:dyDescent="0.35">
      <c r="B760" s="376">
        <v>0.05</v>
      </c>
    </row>
    <row r="761" spans="2:2" x14ac:dyDescent="0.35">
      <c r="B761" s="376">
        <v>0.05</v>
      </c>
    </row>
    <row r="762" spans="2:2" x14ac:dyDescent="0.35">
      <c r="B762" s="376">
        <v>0.05</v>
      </c>
    </row>
    <row r="763" spans="2:2" x14ac:dyDescent="0.35">
      <c r="B763" s="376">
        <v>0.05</v>
      </c>
    </row>
    <row r="764" spans="2:2" x14ac:dyDescent="0.35">
      <c r="B764" s="376">
        <v>0.05</v>
      </c>
    </row>
    <row r="765" spans="2:2" x14ac:dyDescent="0.35">
      <c r="B765" s="376">
        <v>0.05</v>
      </c>
    </row>
    <row r="766" spans="2:2" x14ac:dyDescent="0.35">
      <c r="B766" s="376">
        <v>0.05</v>
      </c>
    </row>
    <row r="767" spans="2:2" x14ac:dyDescent="0.35">
      <c r="B767" s="376">
        <v>0.05</v>
      </c>
    </row>
    <row r="768" spans="2:2" x14ac:dyDescent="0.35">
      <c r="B768" s="376">
        <v>0.05</v>
      </c>
    </row>
    <row r="769" spans="2:2" x14ac:dyDescent="0.35">
      <c r="B769" s="376">
        <v>0.05</v>
      </c>
    </row>
    <row r="770" spans="2:2" x14ac:dyDescent="0.35">
      <c r="B770" s="376">
        <v>0.05</v>
      </c>
    </row>
    <row r="771" spans="2:2" x14ac:dyDescent="0.35">
      <c r="B771" s="376">
        <v>0.05</v>
      </c>
    </row>
    <row r="772" spans="2:2" x14ac:dyDescent="0.35">
      <c r="B772" s="376">
        <v>0.05</v>
      </c>
    </row>
    <row r="773" spans="2:2" x14ac:dyDescent="0.35">
      <c r="B773" s="376">
        <v>0.05</v>
      </c>
    </row>
    <row r="774" spans="2:2" x14ac:dyDescent="0.35">
      <c r="B774" s="376">
        <v>0.05</v>
      </c>
    </row>
    <row r="775" spans="2:2" x14ac:dyDescent="0.35">
      <c r="B775" s="376">
        <v>0.05</v>
      </c>
    </row>
    <row r="776" spans="2:2" x14ac:dyDescent="0.35">
      <c r="B776" s="376">
        <v>0.05</v>
      </c>
    </row>
    <row r="777" spans="2:2" x14ac:dyDescent="0.35">
      <c r="B777" s="376">
        <v>0.05</v>
      </c>
    </row>
    <row r="778" spans="2:2" x14ac:dyDescent="0.35">
      <c r="B778" s="376">
        <v>0.05</v>
      </c>
    </row>
    <row r="779" spans="2:2" x14ac:dyDescent="0.35">
      <c r="B779" s="376">
        <v>0.05</v>
      </c>
    </row>
    <row r="780" spans="2:2" x14ac:dyDescent="0.35">
      <c r="B780" s="376">
        <v>0.05</v>
      </c>
    </row>
    <row r="781" spans="2:2" x14ac:dyDescent="0.35">
      <c r="B781" s="376">
        <v>0.05</v>
      </c>
    </row>
    <row r="782" spans="2:2" x14ac:dyDescent="0.35">
      <c r="B782" s="376">
        <v>0.05</v>
      </c>
    </row>
    <row r="783" spans="2:2" x14ac:dyDescent="0.35">
      <c r="B783" s="376">
        <v>0.05</v>
      </c>
    </row>
    <row r="784" spans="2:2" x14ac:dyDescent="0.35">
      <c r="B784" s="376">
        <v>0.05</v>
      </c>
    </row>
    <row r="785" spans="2:2" x14ac:dyDescent="0.35">
      <c r="B785" s="376">
        <v>0.05</v>
      </c>
    </row>
    <row r="786" spans="2:2" x14ac:dyDescent="0.35">
      <c r="B786" s="376">
        <v>0.05</v>
      </c>
    </row>
    <row r="787" spans="2:2" x14ac:dyDescent="0.35">
      <c r="B787" s="376">
        <v>0.05</v>
      </c>
    </row>
    <row r="788" spans="2:2" x14ac:dyDescent="0.35">
      <c r="B788" s="376">
        <v>0.05</v>
      </c>
    </row>
    <row r="789" spans="2:2" x14ac:dyDescent="0.35">
      <c r="B789" s="376">
        <v>0.05</v>
      </c>
    </row>
    <row r="790" spans="2:2" x14ac:dyDescent="0.35">
      <c r="B790" s="376">
        <v>0.05</v>
      </c>
    </row>
    <row r="791" spans="2:2" x14ac:dyDescent="0.35">
      <c r="B791" s="376">
        <v>0.05</v>
      </c>
    </row>
    <row r="792" spans="2:2" x14ac:dyDescent="0.35">
      <c r="B792" s="376">
        <v>0.05</v>
      </c>
    </row>
    <row r="793" spans="2:2" x14ac:dyDescent="0.35">
      <c r="B793" s="376">
        <v>0.05</v>
      </c>
    </row>
    <row r="794" spans="2:2" x14ac:dyDescent="0.35">
      <c r="B794" s="376">
        <v>0.05</v>
      </c>
    </row>
    <row r="795" spans="2:2" x14ac:dyDescent="0.35">
      <c r="B795" s="376">
        <v>0.05</v>
      </c>
    </row>
    <row r="796" spans="2:2" x14ac:dyDescent="0.35">
      <c r="B796" s="376">
        <v>0.05</v>
      </c>
    </row>
    <row r="797" spans="2:2" x14ac:dyDescent="0.35">
      <c r="B797" s="376">
        <v>0.05</v>
      </c>
    </row>
    <row r="798" spans="2:2" x14ac:dyDescent="0.35">
      <c r="B798" s="376">
        <v>0.05</v>
      </c>
    </row>
    <row r="799" spans="2:2" x14ac:dyDescent="0.35">
      <c r="B799" s="376">
        <v>0.05</v>
      </c>
    </row>
    <row r="800" spans="2:2" x14ac:dyDescent="0.35">
      <c r="B800" s="376">
        <v>0.05</v>
      </c>
    </row>
    <row r="801" spans="2:2" x14ac:dyDescent="0.35">
      <c r="B801" s="376">
        <v>0.05</v>
      </c>
    </row>
    <row r="802" spans="2:2" x14ac:dyDescent="0.35">
      <c r="B802" s="376">
        <v>0.05</v>
      </c>
    </row>
    <row r="803" spans="2:2" x14ac:dyDescent="0.35">
      <c r="B803" s="376">
        <v>0.05</v>
      </c>
    </row>
    <row r="804" spans="2:2" x14ac:dyDescent="0.35">
      <c r="B804" s="376">
        <v>0.05</v>
      </c>
    </row>
    <row r="805" spans="2:2" x14ac:dyDescent="0.35">
      <c r="B805" s="376">
        <v>0.05</v>
      </c>
    </row>
    <row r="806" spans="2:2" x14ac:dyDescent="0.35">
      <c r="B806" s="376">
        <v>0.05</v>
      </c>
    </row>
    <row r="807" spans="2:2" x14ac:dyDescent="0.35">
      <c r="B807" s="376">
        <v>0.05</v>
      </c>
    </row>
    <row r="808" spans="2:2" x14ac:dyDescent="0.35">
      <c r="B808" s="376">
        <v>0.05</v>
      </c>
    </row>
    <row r="809" spans="2:2" x14ac:dyDescent="0.35">
      <c r="B809" s="376">
        <v>0.05</v>
      </c>
    </row>
    <row r="810" spans="2:2" x14ac:dyDescent="0.35">
      <c r="B810" s="376">
        <v>0.05</v>
      </c>
    </row>
    <row r="811" spans="2:2" x14ac:dyDescent="0.35">
      <c r="B811" s="376">
        <v>0.05</v>
      </c>
    </row>
    <row r="812" spans="2:2" x14ac:dyDescent="0.35">
      <c r="B812" s="376">
        <v>0.05</v>
      </c>
    </row>
    <row r="813" spans="2:2" x14ac:dyDescent="0.35">
      <c r="B813" s="376">
        <v>0.05</v>
      </c>
    </row>
    <row r="814" spans="2:2" x14ac:dyDescent="0.35">
      <c r="B814" s="376">
        <v>0.05</v>
      </c>
    </row>
    <row r="815" spans="2:2" x14ac:dyDescent="0.35">
      <c r="B815" s="376">
        <v>0.05</v>
      </c>
    </row>
    <row r="816" spans="2:2" x14ac:dyDescent="0.35">
      <c r="B816" s="376">
        <v>0.05</v>
      </c>
    </row>
    <row r="817" spans="2:2" x14ac:dyDescent="0.35">
      <c r="B817" s="376">
        <v>0.05</v>
      </c>
    </row>
    <row r="818" spans="2:2" x14ac:dyDescent="0.35">
      <c r="B818" s="376">
        <v>0.05</v>
      </c>
    </row>
    <row r="819" spans="2:2" x14ac:dyDescent="0.35">
      <c r="B819" s="376">
        <v>0.05</v>
      </c>
    </row>
    <row r="820" spans="2:2" x14ac:dyDescent="0.35">
      <c r="B820" s="376">
        <v>0.05</v>
      </c>
    </row>
    <row r="821" spans="2:2" x14ac:dyDescent="0.35">
      <c r="B821" s="376">
        <v>0.05</v>
      </c>
    </row>
    <row r="822" spans="2:2" x14ac:dyDescent="0.35">
      <c r="B822" s="376">
        <v>0.05</v>
      </c>
    </row>
    <row r="823" spans="2:2" x14ac:dyDescent="0.35">
      <c r="B823" s="376">
        <v>0.05</v>
      </c>
    </row>
    <row r="824" spans="2:2" x14ac:dyDescent="0.35">
      <c r="B824" s="376">
        <v>0.05</v>
      </c>
    </row>
    <row r="825" spans="2:2" x14ac:dyDescent="0.35">
      <c r="B825" s="376">
        <v>0.05</v>
      </c>
    </row>
    <row r="826" spans="2:2" x14ac:dyDescent="0.35">
      <c r="B826" s="376">
        <v>0.05</v>
      </c>
    </row>
    <row r="827" spans="2:2" x14ac:dyDescent="0.35">
      <c r="B827" s="376">
        <v>0.05</v>
      </c>
    </row>
    <row r="828" spans="2:2" x14ac:dyDescent="0.35">
      <c r="B828" s="376">
        <v>0.05</v>
      </c>
    </row>
    <row r="829" spans="2:2" x14ac:dyDescent="0.35">
      <c r="B829" s="376">
        <v>0.05</v>
      </c>
    </row>
    <row r="830" spans="2:2" x14ac:dyDescent="0.35">
      <c r="B830" s="376">
        <v>0.05</v>
      </c>
    </row>
    <row r="831" spans="2:2" x14ac:dyDescent="0.35">
      <c r="B831" s="376">
        <v>0.05</v>
      </c>
    </row>
    <row r="832" spans="2:2" x14ac:dyDescent="0.35">
      <c r="B832" s="376">
        <v>0.05</v>
      </c>
    </row>
    <row r="833" spans="2:2" x14ac:dyDescent="0.35">
      <c r="B833" s="376">
        <v>0.05</v>
      </c>
    </row>
    <row r="834" spans="2:2" x14ac:dyDescent="0.35">
      <c r="B834" s="376">
        <v>0.05</v>
      </c>
    </row>
    <row r="835" spans="2:2" x14ac:dyDescent="0.35">
      <c r="B835" s="376">
        <v>0.05</v>
      </c>
    </row>
    <row r="836" spans="2:2" x14ac:dyDescent="0.35">
      <c r="B836" s="376">
        <v>0.05</v>
      </c>
    </row>
    <row r="837" spans="2:2" x14ac:dyDescent="0.35">
      <c r="B837" s="376">
        <v>0.05</v>
      </c>
    </row>
    <row r="838" spans="2:2" x14ac:dyDescent="0.35">
      <c r="B838" s="376">
        <v>0.05</v>
      </c>
    </row>
    <row r="839" spans="2:2" x14ac:dyDescent="0.35">
      <c r="B839" s="376">
        <v>0.05</v>
      </c>
    </row>
    <row r="840" spans="2:2" x14ac:dyDescent="0.35">
      <c r="B840" s="376">
        <v>0.05</v>
      </c>
    </row>
    <row r="841" spans="2:2" x14ac:dyDescent="0.35">
      <c r="B841" s="376">
        <v>0.05</v>
      </c>
    </row>
    <row r="842" spans="2:2" x14ac:dyDescent="0.35">
      <c r="B842" s="376">
        <v>0.05</v>
      </c>
    </row>
    <row r="843" spans="2:2" x14ac:dyDescent="0.35">
      <c r="B843" s="376">
        <v>0.05</v>
      </c>
    </row>
    <row r="844" spans="2:2" x14ac:dyDescent="0.35">
      <c r="B844" s="376">
        <v>0.05</v>
      </c>
    </row>
    <row r="845" spans="2:2" x14ac:dyDescent="0.35">
      <c r="B845" s="376">
        <v>0.05</v>
      </c>
    </row>
    <row r="846" spans="2:2" x14ac:dyDescent="0.35">
      <c r="B846" s="376">
        <v>0.05</v>
      </c>
    </row>
    <row r="847" spans="2:2" x14ac:dyDescent="0.35">
      <c r="B847" s="376">
        <v>0.05</v>
      </c>
    </row>
    <row r="848" spans="2:2" x14ac:dyDescent="0.35">
      <c r="B848" s="376">
        <v>0.05</v>
      </c>
    </row>
    <row r="849" spans="2:2" x14ac:dyDescent="0.35">
      <c r="B849" s="376">
        <v>0.05</v>
      </c>
    </row>
    <row r="850" spans="2:2" x14ac:dyDescent="0.35">
      <c r="B850" s="376">
        <v>0.05</v>
      </c>
    </row>
    <row r="851" spans="2:2" x14ac:dyDescent="0.35">
      <c r="B851" s="376">
        <v>0.05</v>
      </c>
    </row>
    <row r="852" spans="2:2" x14ac:dyDescent="0.35">
      <c r="B852" s="376">
        <v>0.05</v>
      </c>
    </row>
    <row r="853" spans="2:2" x14ac:dyDescent="0.35">
      <c r="B853" s="376">
        <v>0.05</v>
      </c>
    </row>
    <row r="854" spans="2:2" x14ac:dyDescent="0.35">
      <c r="B854" s="376">
        <v>0.05</v>
      </c>
    </row>
    <row r="855" spans="2:2" x14ac:dyDescent="0.35">
      <c r="B855" s="376">
        <v>0.05</v>
      </c>
    </row>
    <row r="856" spans="2:2" x14ac:dyDescent="0.35">
      <c r="B856" s="376">
        <v>0.05</v>
      </c>
    </row>
    <row r="857" spans="2:2" x14ac:dyDescent="0.35">
      <c r="B857" s="376">
        <v>0.05</v>
      </c>
    </row>
    <row r="858" spans="2:2" x14ac:dyDescent="0.35">
      <c r="B858" s="376">
        <v>0.05</v>
      </c>
    </row>
    <row r="859" spans="2:2" x14ac:dyDescent="0.35">
      <c r="B859" s="376">
        <v>0.05</v>
      </c>
    </row>
    <row r="860" spans="2:2" x14ac:dyDescent="0.35">
      <c r="B860" s="376">
        <v>0.05</v>
      </c>
    </row>
    <row r="861" spans="2:2" x14ac:dyDescent="0.35">
      <c r="B861" s="376">
        <v>0.05</v>
      </c>
    </row>
    <row r="862" spans="2:2" x14ac:dyDescent="0.35">
      <c r="B862" s="376">
        <v>0.05</v>
      </c>
    </row>
    <row r="863" spans="2:2" x14ac:dyDescent="0.35">
      <c r="B863" s="376">
        <v>0.05</v>
      </c>
    </row>
    <row r="864" spans="2:2" x14ac:dyDescent="0.35">
      <c r="B864" s="376">
        <v>0.05</v>
      </c>
    </row>
    <row r="865" spans="2:2" x14ac:dyDescent="0.35">
      <c r="B865" s="376">
        <v>0.05</v>
      </c>
    </row>
    <row r="866" spans="2:2" x14ac:dyDescent="0.35">
      <c r="B866" s="376">
        <v>0.05</v>
      </c>
    </row>
    <row r="867" spans="2:2" x14ac:dyDescent="0.35">
      <c r="B867" s="376">
        <v>0.05</v>
      </c>
    </row>
    <row r="868" spans="2:2" x14ac:dyDescent="0.35">
      <c r="B868" s="376">
        <v>0.05</v>
      </c>
    </row>
    <row r="869" spans="2:2" x14ac:dyDescent="0.35">
      <c r="B869" s="376">
        <v>0.05</v>
      </c>
    </row>
    <row r="870" spans="2:2" x14ac:dyDescent="0.35">
      <c r="B870" s="376">
        <v>0.05</v>
      </c>
    </row>
    <row r="871" spans="2:2" x14ac:dyDescent="0.35">
      <c r="B871" s="376">
        <v>0.05</v>
      </c>
    </row>
    <row r="872" spans="2:2" x14ac:dyDescent="0.35">
      <c r="B872" s="376">
        <v>0.05</v>
      </c>
    </row>
    <row r="873" spans="2:2" x14ac:dyDescent="0.35">
      <c r="B873" s="376">
        <v>0.05</v>
      </c>
    </row>
    <row r="874" spans="2:2" x14ac:dyDescent="0.35">
      <c r="B874" s="376">
        <v>0.05</v>
      </c>
    </row>
    <row r="875" spans="2:2" x14ac:dyDescent="0.35">
      <c r="B875" s="376">
        <v>0.05</v>
      </c>
    </row>
    <row r="876" spans="2:2" x14ac:dyDescent="0.35">
      <c r="B876" s="376">
        <v>0.05</v>
      </c>
    </row>
    <row r="877" spans="2:2" x14ac:dyDescent="0.35">
      <c r="B877" s="376">
        <v>0.05</v>
      </c>
    </row>
    <row r="878" spans="2:2" x14ac:dyDescent="0.35">
      <c r="B878" s="376">
        <v>0.05</v>
      </c>
    </row>
    <row r="879" spans="2:2" x14ac:dyDescent="0.35">
      <c r="B879" s="376">
        <v>0.05</v>
      </c>
    </row>
    <row r="880" spans="2:2" x14ac:dyDescent="0.35">
      <c r="B880" s="376">
        <v>0.05</v>
      </c>
    </row>
    <row r="881" spans="2:2" x14ac:dyDescent="0.35">
      <c r="B881" s="376">
        <v>0.05</v>
      </c>
    </row>
    <row r="882" spans="2:2" x14ac:dyDescent="0.35">
      <c r="B882" s="376">
        <v>0.05</v>
      </c>
    </row>
    <row r="883" spans="2:2" x14ac:dyDescent="0.35">
      <c r="B883" s="376">
        <v>0.05</v>
      </c>
    </row>
    <row r="884" spans="2:2" x14ac:dyDescent="0.35">
      <c r="B884" s="376">
        <v>0.05</v>
      </c>
    </row>
    <row r="885" spans="2:2" x14ac:dyDescent="0.35">
      <c r="B885" s="376">
        <v>0.05</v>
      </c>
    </row>
    <row r="886" spans="2:2" x14ac:dyDescent="0.35">
      <c r="B886" s="376">
        <v>0.05</v>
      </c>
    </row>
    <row r="887" spans="2:2" x14ac:dyDescent="0.35">
      <c r="B887" s="376">
        <v>0.05</v>
      </c>
    </row>
    <row r="888" spans="2:2" x14ac:dyDescent="0.35">
      <c r="B888" s="376">
        <v>0.05</v>
      </c>
    </row>
    <row r="889" spans="2:2" x14ac:dyDescent="0.35">
      <c r="B889" s="376">
        <v>0.05</v>
      </c>
    </row>
    <row r="890" spans="2:2" x14ac:dyDescent="0.35">
      <c r="B890" s="376">
        <v>0.05</v>
      </c>
    </row>
    <row r="891" spans="2:2" x14ac:dyDescent="0.35">
      <c r="B891" s="376">
        <v>0.05</v>
      </c>
    </row>
    <row r="892" spans="2:2" x14ac:dyDescent="0.35">
      <c r="B892" s="376">
        <v>0.05</v>
      </c>
    </row>
    <row r="893" spans="2:2" x14ac:dyDescent="0.35">
      <c r="B893" s="376">
        <v>0.05</v>
      </c>
    </row>
    <row r="894" spans="2:2" x14ac:dyDescent="0.35">
      <c r="B894" s="376">
        <v>0.05</v>
      </c>
    </row>
    <row r="895" spans="2:2" x14ac:dyDescent="0.35">
      <c r="B895" s="376">
        <v>0.05</v>
      </c>
    </row>
    <row r="896" spans="2:2" x14ac:dyDescent="0.35">
      <c r="B896" s="376">
        <v>0.05</v>
      </c>
    </row>
    <row r="897" spans="2:2" x14ac:dyDescent="0.35">
      <c r="B897" s="376">
        <v>0.05</v>
      </c>
    </row>
    <row r="898" spans="2:2" x14ac:dyDescent="0.35">
      <c r="B898" s="376">
        <v>0.05</v>
      </c>
    </row>
    <row r="899" spans="2:2" x14ac:dyDescent="0.35">
      <c r="B899" s="376">
        <v>0.05</v>
      </c>
    </row>
    <row r="900" spans="2:2" x14ac:dyDescent="0.35">
      <c r="B900" s="376">
        <v>0.05</v>
      </c>
    </row>
    <row r="901" spans="2:2" x14ac:dyDescent="0.35">
      <c r="B901" s="376">
        <v>0.05</v>
      </c>
    </row>
    <row r="902" spans="2:2" x14ac:dyDescent="0.35">
      <c r="B902" s="376">
        <v>0.05</v>
      </c>
    </row>
    <row r="903" spans="2:2" x14ac:dyDescent="0.35">
      <c r="B903" s="376">
        <v>0.05</v>
      </c>
    </row>
    <row r="904" spans="2:2" x14ac:dyDescent="0.35">
      <c r="B904" s="376">
        <v>0.05</v>
      </c>
    </row>
    <row r="905" spans="2:2" x14ac:dyDescent="0.35">
      <c r="B905" s="376">
        <v>0.05</v>
      </c>
    </row>
    <row r="906" spans="2:2" x14ac:dyDescent="0.35">
      <c r="B906" s="376">
        <v>0.05</v>
      </c>
    </row>
    <row r="907" spans="2:2" x14ac:dyDescent="0.35">
      <c r="B907" s="376">
        <v>0.05</v>
      </c>
    </row>
    <row r="908" spans="2:2" x14ac:dyDescent="0.35">
      <c r="B908" s="376">
        <v>0.05</v>
      </c>
    </row>
    <row r="909" spans="2:2" x14ac:dyDescent="0.35">
      <c r="B909" s="376">
        <v>0.05</v>
      </c>
    </row>
    <row r="910" spans="2:2" x14ac:dyDescent="0.35">
      <c r="B910" s="376">
        <v>0.05</v>
      </c>
    </row>
    <row r="911" spans="2:2" x14ac:dyDescent="0.35">
      <c r="B911" s="376">
        <v>0.05</v>
      </c>
    </row>
    <row r="912" spans="2:2" x14ac:dyDescent="0.35">
      <c r="B912" s="376">
        <v>0.05</v>
      </c>
    </row>
    <row r="913" spans="2:2" x14ac:dyDescent="0.35">
      <c r="B913" s="376">
        <v>0.05</v>
      </c>
    </row>
    <row r="914" spans="2:2" x14ac:dyDescent="0.35">
      <c r="B914" s="376">
        <v>0.05</v>
      </c>
    </row>
    <row r="915" spans="2:2" x14ac:dyDescent="0.35">
      <c r="B915" s="376">
        <v>0.05</v>
      </c>
    </row>
    <row r="916" spans="2:2" x14ac:dyDescent="0.35">
      <c r="B916" s="376">
        <v>0.05</v>
      </c>
    </row>
    <row r="917" spans="2:2" x14ac:dyDescent="0.35">
      <c r="B917" s="376">
        <v>0.05</v>
      </c>
    </row>
    <row r="918" spans="2:2" x14ac:dyDescent="0.35">
      <c r="B918" s="376">
        <v>0.05</v>
      </c>
    </row>
    <row r="919" spans="2:2" x14ac:dyDescent="0.35">
      <c r="B919" s="376">
        <v>0.05</v>
      </c>
    </row>
    <row r="920" spans="2:2" x14ac:dyDescent="0.35">
      <c r="B920" s="376">
        <v>0.05</v>
      </c>
    </row>
    <row r="921" spans="2:2" x14ac:dyDescent="0.35">
      <c r="B921" s="376">
        <v>0.05</v>
      </c>
    </row>
    <row r="922" spans="2:2" x14ac:dyDescent="0.35">
      <c r="B922" s="376">
        <v>0.05</v>
      </c>
    </row>
    <row r="923" spans="2:2" x14ac:dyDescent="0.35">
      <c r="B923" s="376">
        <v>0.05</v>
      </c>
    </row>
    <row r="924" spans="2:2" x14ac:dyDescent="0.35">
      <c r="B924" s="376">
        <v>0.05</v>
      </c>
    </row>
    <row r="925" spans="2:2" x14ac:dyDescent="0.35">
      <c r="B925" s="376">
        <v>0.05</v>
      </c>
    </row>
    <row r="926" spans="2:2" x14ac:dyDescent="0.35">
      <c r="B926" s="376">
        <v>0.05</v>
      </c>
    </row>
    <row r="927" spans="2:2" x14ac:dyDescent="0.35">
      <c r="B927" s="376">
        <v>0.05</v>
      </c>
    </row>
    <row r="928" spans="2:2" x14ac:dyDescent="0.35">
      <c r="B928" s="376">
        <v>0.05</v>
      </c>
    </row>
    <row r="929" spans="2:2" x14ac:dyDescent="0.35">
      <c r="B929" s="376">
        <v>0.05</v>
      </c>
    </row>
    <row r="930" spans="2:2" x14ac:dyDescent="0.35">
      <c r="B930" s="376">
        <v>0.05</v>
      </c>
    </row>
    <row r="931" spans="2:2" x14ac:dyDescent="0.35">
      <c r="B931" s="376">
        <v>0.05</v>
      </c>
    </row>
    <row r="932" spans="2:2" x14ac:dyDescent="0.35">
      <c r="B932" s="376">
        <v>0.05</v>
      </c>
    </row>
    <row r="933" spans="2:2" x14ac:dyDescent="0.35">
      <c r="B933" s="376">
        <v>0.05</v>
      </c>
    </row>
    <row r="934" spans="2:2" x14ac:dyDescent="0.35">
      <c r="B934" s="376">
        <v>0.05</v>
      </c>
    </row>
    <row r="935" spans="2:2" x14ac:dyDescent="0.35">
      <c r="B935" s="376">
        <v>0.05</v>
      </c>
    </row>
    <row r="936" spans="2:2" x14ac:dyDescent="0.35">
      <c r="B936" s="376">
        <v>0.05</v>
      </c>
    </row>
    <row r="937" spans="2:2" x14ac:dyDescent="0.35">
      <c r="B937" s="376">
        <v>0.05</v>
      </c>
    </row>
    <row r="938" spans="2:2" x14ac:dyDescent="0.35">
      <c r="B938" s="376">
        <v>0.05</v>
      </c>
    </row>
    <row r="939" spans="2:2" x14ac:dyDescent="0.35">
      <c r="B939" s="376">
        <v>0.05</v>
      </c>
    </row>
    <row r="940" spans="2:2" x14ac:dyDescent="0.35">
      <c r="B940" s="376">
        <v>0.05</v>
      </c>
    </row>
    <row r="941" spans="2:2" x14ac:dyDescent="0.35">
      <c r="B941" s="376">
        <v>0.05</v>
      </c>
    </row>
    <row r="942" spans="2:2" x14ac:dyDescent="0.35">
      <c r="B942" s="376">
        <v>0.05</v>
      </c>
    </row>
    <row r="943" spans="2:2" x14ac:dyDescent="0.35">
      <c r="B943" s="376">
        <v>0.05</v>
      </c>
    </row>
    <row r="944" spans="2:2" x14ac:dyDescent="0.35">
      <c r="B944" s="376">
        <v>0.05</v>
      </c>
    </row>
    <row r="945" spans="2:2" x14ac:dyDescent="0.35">
      <c r="B945" s="376">
        <v>0.05</v>
      </c>
    </row>
    <row r="946" spans="2:2" x14ac:dyDescent="0.35">
      <c r="B946" s="376">
        <v>0.05</v>
      </c>
    </row>
    <row r="947" spans="2:2" x14ac:dyDescent="0.35">
      <c r="B947" s="376">
        <v>0.05</v>
      </c>
    </row>
    <row r="948" spans="2:2" x14ac:dyDescent="0.35">
      <c r="B948" s="376">
        <v>0.05</v>
      </c>
    </row>
    <row r="949" spans="2:2" x14ac:dyDescent="0.35">
      <c r="B949" s="376">
        <v>0.05</v>
      </c>
    </row>
    <row r="950" spans="2:2" x14ac:dyDescent="0.35">
      <c r="B950" s="376">
        <v>0.05</v>
      </c>
    </row>
    <row r="951" spans="2:2" x14ac:dyDescent="0.35">
      <c r="B951" s="376">
        <v>0.05</v>
      </c>
    </row>
    <row r="952" spans="2:2" x14ac:dyDescent="0.35">
      <c r="B952" s="376">
        <v>0.05</v>
      </c>
    </row>
    <row r="953" spans="2:2" x14ac:dyDescent="0.35">
      <c r="B953" s="376">
        <v>0.05</v>
      </c>
    </row>
    <row r="954" spans="2:2" x14ac:dyDescent="0.35">
      <c r="B954" s="376">
        <v>0.05</v>
      </c>
    </row>
    <row r="955" spans="2:2" x14ac:dyDescent="0.35">
      <c r="B955" s="376">
        <v>0.05</v>
      </c>
    </row>
    <row r="956" spans="2:2" x14ac:dyDescent="0.35">
      <c r="B956" s="376">
        <v>0.05</v>
      </c>
    </row>
    <row r="957" spans="2:2" x14ac:dyDescent="0.35">
      <c r="B957" s="376">
        <v>0.05</v>
      </c>
    </row>
    <row r="958" spans="2:2" x14ac:dyDescent="0.35">
      <c r="B958" s="376">
        <v>0.05</v>
      </c>
    </row>
    <row r="959" spans="2:2" x14ac:dyDescent="0.35">
      <c r="B959" s="376">
        <v>0.05</v>
      </c>
    </row>
    <row r="960" spans="2:2" x14ac:dyDescent="0.35">
      <c r="B960" s="376">
        <v>0.05</v>
      </c>
    </row>
    <row r="961" spans="2:2" x14ac:dyDescent="0.35">
      <c r="B961" s="376">
        <v>0.05</v>
      </c>
    </row>
    <row r="962" spans="2:2" x14ac:dyDescent="0.35">
      <c r="B962" s="376">
        <v>0.05</v>
      </c>
    </row>
    <row r="963" spans="2:2" x14ac:dyDescent="0.35">
      <c r="B963" s="376">
        <v>0.05</v>
      </c>
    </row>
    <row r="964" spans="2:2" x14ac:dyDescent="0.35">
      <c r="B964" s="376">
        <v>0.05</v>
      </c>
    </row>
    <row r="965" spans="2:2" x14ac:dyDescent="0.35">
      <c r="B965" s="376">
        <v>0.05</v>
      </c>
    </row>
    <row r="966" spans="2:2" x14ac:dyDescent="0.35">
      <c r="B966" s="376">
        <v>0.05</v>
      </c>
    </row>
    <row r="967" spans="2:2" x14ac:dyDescent="0.35">
      <c r="B967" s="376">
        <v>0.05</v>
      </c>
    </row>
    <row r="968" spans="2:2" x14ac:dyDescent="0.35">
      <c r="B968" s="376">
        <v>0.05</v>
      </c>
    </row>
    <row r="969" spans="2:2" x14ac:dyDescent="0.35">
      <c r="B969" s="376">
        <v>0.05</v>
      </c>
    </row>
    <row r="970" spans="2:2" x14ac:dyDescent="0.35">
      <c r="B970" s="376">
        <v>0.05</v>
      </c>
    </row>
    <row r="971" spans="2:2" x14ac:dyDescent="0.35">
      <c r="B971" s="376">
        <v>0.05</v>
      </c>
    </row>
    <row r="972" spans="2:2" x14ac:dyDescent="0.35">
      <c r="B972" s="376">
        <v>0.05</v>
      </c>
    </row>
    <row r="973" spans="2:2" x14ac:dyDescent="0.35">
      <c r="B973" s="376">
        <v>0.05</v>
      </c>
    </row>
    <row r="974" spans="2:2" x14ac:dyDescent="0.35">
      <c r="B974" s="376">
        <v>0.05</v>
      </c>
    </row>
    <row r="975" spans="2:2" x14ac:dyDescent="0.35">
      <c r="B975" s="376">
        <v>0.05</v>
      </c>
    </row>
    <row r="976" spans="2:2" x14ac:dyDescent="0.35">
      <c r="B976" s="376">
        <v>0.05</v>
      </c>
    </row>
    <row r="977" spans="2:2" x14ac:dyDescent="0.35">
      <c r="B977" s="376">
        <v>0.05</v>
      </c>
    </row>
    <row r="978" spans="2:2" x14ac:dyDescent="0.35">
      <c r="B978" s="376">
        <v>0.05</v>
      </c>
    </row>
    <row r="979" spans="2:2" x14ac:dyDescent="0.35">
      <c r="B979" s="376">
        <v>0.05</v>
      </c>
    </row>
    <row r="980" spans="2:2" x14ac:dyDescent="0.35">
      <c r="B980" s="376">
        <v>0.05</v>
      </c>
    </row>
    <row r="981" spans="2:2" x14ac:dyDescent="0.35">
      <c r="B981" s="376">
        <v>0.05</v>
      </c>
    </row>
    <row r="982" spans="2:2" x14ac:dyDescent="0.35">
      <c r="B982" s="376">
        <v>0.05</v>
      </c>
    </row>
    <row r="983" spans="2:2" x14ac:dyDescent="0.35">
      <c r="B983" s="376">
        <v>0.05</v>
      </c>
    </row>
    <row r="984" spans="2:2" x14ac:dyDescent="0.35">
      <c r="B984" s="376">
        <v>0.05</v>
      </c>
    </row>
    <row r="985" spans="2:2" x14ac:dyDescent="0.35">
      <c r="B985" s="376">
        <v>0.05</v>
      </c>
    </row>
    <row r="986" spans="2:2" x14ac:dyDescent="0.35">
      <c r="B986" s="376">
        <v>0.05</v>
      </c>
    </row>
    <row r="987" spans="2:2" x14ac:dyDescent="0.35">
      <c r="B987" s="376">
        <v>0.05</v>
      </c>
    </row>
    <row r="988" spans="2:2" x14ac:dyDescent="0.35">
      <c r="B988" s="376">
        <v>0.05</v>
      </c>
    </row>
    <row r="989" spans="2:2" x14ac:dyDescent="0.35">
      <c r="B989" s="376">
        <v>0.05</v>
      </c>
    </row>
    <row r="990" spans="2:2" x14ac:dyDescent="0.35">
      <c r="B990" s="376">
        <v>0.05</v>
      </c>
    </row>
    <row r="991" spans="2:2" x14ac:dyDescent="0.35">
      <c r="B991" s="376">
        <v>0.05</v>
      </c>
    </row>
    <row r="992" spans="2:2" x14ac:dyDescent="0.35">
      <c r="B992" s="376">
        <v>0.05</v>
      </c>
    </row>
    <row r="993" spans="2:2" x14ac:dyDescent="0.35">
      <c r="B993" s="376">
        <v>0.05</v>
      </c>
    </row>
    <row r="994" spans="2:2" x14ac:dyDescent="0.35">
      <c r="B994" s="376">
        <v>0.05</v>
      </c>
    </row>
    <row r="995" spans="2:2" x14ac:dyDescent="0.35">
      <c r="B995" s="376">
        <v>0.05</v>
      </c>
    </row>
    <row r="996" spans="2:2" x14ac:dyDescent="0.35">
      <c r="B996" s="376">
        <v>0.05</v>
      </c>
    </row>
    <row r="997" spans="2:2" x14ac:dyDescent="0.35">
      <c r="B997" s="376">
        <v>0.05</v>
      </c>
    </row>
    <row r="998" spans="2:2" x14ac:dyDescent="0.35">
      <c r="B998" s="376">
        <v>0.05</v>
      </c>
    </row>
    <row r="999" spans="2:2" x14ac:dyDescent="0.35">
      <c r="B999" s="376">
        <v>0.05</v>
      </c>
    </row>
    <row r="1000" spans="2:2" x14ac:dyDescent="0.35">
      <c r="B1000" s="376">
        <v>0.05</v>
      </c>
    </row>
    <row r="1001" spans="2:2" x14ac:dyDescent="0.35">
      <c r="B1001" s="376">
        <v>0.05</v>
      </c>
    </row>
    <row r="1002" spans="2:2" x14ac:dyDescent="0.35">
      <c r="B1002" s="376">
        <v>0.05</v>
      </c>
    </row>
    <row r="1003" spans="2:2" x14ac:dyDescent="0.35">
      <c r="B1003" s="376">
        <v>0.05</v>
      </c>
    </row>
    <row r="1004" spans="2:2" x14ac:dyDescent="0.35">
      <c r="B1004" s="376">
        <v>0.05</v>
      </c>
    </row>
    <row r="1005" spans="2:2" x14ac:dyDescent="0.35">
      <c r="B1005" s="376">
        <v>0.05</v>
      </c>
    </row>
    <row r="1006" spans="2:2" x14ac:dyDescent="0.35">
      <c r="B1006" s="376">
        <v>0.05</v>
      </c>
    </row>
    <row r="1007" spans="2:2" x14ac:dyDescent="0.35">
      <c r="B1007" s="376">
        <v>0.05</v>
      </c>
    </row>
    <row r="1008" spans="2:2" x14ac:dyDescent="0.35">
      <c r="B1008" s="376">
        <v>0.05</v>
      </c>
    </row>
    <row r="1009" spans="2:2" x14ac:dyDescent="0.35">
      <c r="B1009" s="376">
        <v>0.05</v>
      </c>
    </row>
    <row r="1010" spans="2:2" x14ac:dyDescent="0.35">
      <c r="B1010" s="376">
        <v>0.05</v>
      </c>
    </row>
    <row r="1011" spans="2:2" x14ac:dyDescent="0.35">
      <c r="B1011" s="376">
        <v>0.05</v>
      </c>
    </row>
    <row r="1012" spans="2:2" x14ac:dyDescent="0.35">
      <c r="B1012" s="376">
        <v>0.05</v>
      </c>
    </row>
    <row r="1013" spans="2:2" x14ac:dyDescent="0.35">
      <c r="B1013" s="376">
        <v>0.05</v>
      </c>
    </row>
    <row r="1014" spans="2:2" x14ac:dyDescent="0.35">
      <c r="B1014" s="376">
        <v>0.05</v>
      </c>
    </row>
    <row r="1015" spans="2:2" x14ac:dyDescent="0.35">
      <c r="B1015" s="376">
        <v>0.05</v>
      </c>
    </row>
    <row r="1016" spans="2:2" x14ac:dyDescent="0.35">
      <c r="B1016" s="376">
        <v>0.05</v>
      </c>
    </row>
    <row r="1017" spans="2:2" x14ac:dyDescent="0.35">
      <c r="B1017" s="376">
        <v>0.05</v>
      </c>
    </row>
    <row r="1018" spans="2:2" x14ac:dyDescent="0.35">
      <c r="B1018" s="376">
        <v>0.05</v>
      </c>
    </row>
    <row r="1019" spans="2:2" x14ac:dyDescent="0.35">
      <c r="B1019" s="376">
        <v>0.05</v>
      </c>
    </row>
    <row r="1020" spans="2:2" x14ac:dyDescent="0.35">
      <c r="B1020" s="376">
        <v>0.05</v>
      </c>
    </row>
    <row r="1021" spans="2:2" x14ac:dyDescent="0.35">
      <c r="B1021" s="376">
        <v>0.05</v>
      </c>
    </row>
    <row r="1022" spans="2:2" x14ac:dyDescent="0.35">
      <c r="B1022" s="376">
        <v>0.05</v>
      </c>
    </row>
    <row r="1023" spans="2:2" x14ac:dyDescent="0.35">
      <c r="B1023" s="376">
        <v>0.05</v>
      </c>
    </row>
    <row r="1024" spans="2:2" x14ac:dyDescent="0.35">
      <c r="B1024" s="376">
        <v>0.05</v>
      </c>
    </row>
    <row r="1025" spans="2:2" x14ac:dyDescent="0.35">
      <c r="B1025" s="376">
        <v>0.05</v>
      </c>
    </row>
    <row r="1026" spans="2:2" x14ac:dyDescent="0.35">
      <c r="B1026" s="376">
        <v>0.05</v>
      </c>
    </row>
    <row r="1027" spans="2:2" x14ac:dyDescent="0.35">
      <c r="B1027" s="376">
        <v>0.05</v>
      </c>
    </row>
    <row r="1028" spans="2:2" x14ac:dyDescent="0.35">
      <c r="B1028" s="376">
        <v>0.05</v>
      </c>
    </row>
    <row r="1029" spans="2:2" x14ac:dyDescent="0.35">
      <c r="B1029" s="376">
        <v>0.05</v>
      </c>
    </row>
    <row r="1030" spans="2:2" x14ac:dyDescent="0.35">
      <c r="B1030" s="376">
        <v>0.05</v>
      </c>
    </row>
    <row r="1031" spans="2:2" x14ac:dyDescent="0.35">
      <c r="B1031" s="376">
        <v>0.05</v>
      </c>
    </row>
    <row r="1032" spans="2:2" x14ac:dyDescent="0.35">
      <c r="B1032" s="376">
        <v>0.05</v>
      </c>
    </row>
    <row r="1033" spans="2:2" x14ac:dyDescent="0.35">
      <c r="B1033" s="376">
        <v>0.05</v>
      </c>
    </row>
    <row r="1034" spans="2:2" x14ac:dyDescent="0.35">
      <c r="B1034" s="376">
        <v>0.05</v>
      </c>
    </row>
    <row r="1035" spans="2:2" x14ac:dyDescent="0.35">
      <c r="B1035" s="376">
        <v>0.05</v>
      </c>
    </row>
    <row r="1036" spans="2:2" x14ac:dyDescent="0.35">
      <c r="B1036" s="376">
        <v>0.05</v>
      </c>
    </row>
    <row r="1037" spans="2:2" x14ac:dyDescent="0.35">
      <c r="B1037" s="376">
        <v>0.05</v>
      </c>
    </row>
    <row r="1038" spans="2:2" x14ac:dyDescent="0.35">
      <c r="B1038" s="376">
        <v>0.05</v>
      </c>
    </row>
    <row r="1039" spans="2:2" x14ac:dyDescent="0.35">
      <c r="B1039" s="376">
        <v>0.05</v>
      </c>
    </row>
    <row r="1040" spans="2:2" x14ac:dyDescent="0.35">
      <c r="B1040" s="376">
        <v>0.05</v>
      </c>
    </row>
    <row r="1041" spans="2:2" x14ac:dyDescent="0.35">
      <c r="B1041" s="376">
        <v>0.05</v>
      </c>
    </row>
    <row r="1042" spans="2:2" x14ac:dyDescent="0.35">
      <c r="B1042" s="376">
        <v>0.05</v>
      </c>
    </row>
    <row r="1043" spans="2:2" x14ac:dyDescent="0.35">
      <c r="B1043" s="376">
        <v>0.05</v>
      </c>
    </row>
    <row r="1044" spans="2:2" x14ac:dyDescent="0.35">
      <c r="B1044" s="376">
        <v>0.05</v>
      </c>
    </row>
    <row r="1045" spans="2:2" x14ac:dyDescent="0.35">
      <c r="B1045" s="376">
        <v>0.05</v>
      </c>
    </row>
    <row r="1046" spans="2:2" x14ac:dyDescent="0.35">
      <c r="B1046" s="376">
        <v>0.05</v>
      </c>
    </row>
    <row r="1047" spans="2:2" x14ac:dyDescent="0.35">
      <c r="B1047" s="376">
        <v>0.05</v>
      </c>
    </row>
    <row r="1048" spans="2:2" x14ac:dyDescent="0.35">
      <c r="B1048" s="376">
        <v>0.05</v>
      </c>
    </row>
    <row r="1049" spans="2:2" x14ac:dyDescent="0.35">
      <c r="B1049" s="376">
        <v>0.05</v>
      </c>
    </row>
    <row r="1050" spans="2:2" x14ac:dyDescent="0.35">
      <c r="B1050" s="376">
        <v>0.05</v>
      </c>
    </row>
    <row r="1051" spans="2:2" x14ac:dyDescent="0.35">
      <c r="B1051" s="376">
        <v>0.05</v>
      </c>
    </row>
    <row r="1052" spans="2:2" x14ac:dyDescent="0.35">
      <c r="B1052" s="376">
        <v>0.05</v>
      </c>
    </row>
    <row r="1053" spans="2:2" x14ac:dyDescent="0.35">
      <c r="B1053" s="376">
        <v>0.05</v>
      </c>
    </row>
    <row r="1054" spans="2:2" x14ac:dyDescent="0.35">
      <c r="B1054" s="376">
        <v>0.05</v>
      </c>
    </row>
    <row r="1055" spans="2:2" x14ac:dyDescent="0.3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71" activePane="bottomRight" state="frozen"/>
      <selection pane="topRight" activeCell="B1" sqref="B1"/>
      <selection pane="bottomLeft" activeCell="A4" sqref="A4"/>
      <selection pane="bottomRight"/>
    </sheetView>
  </sheetViews>
  <sheetFormatPr defaultRowHeight="14.5" x14ac:dyDescent="0.35"/>
  <cols>
    <col min="1" max="1" width="20.54296875" customWidth="1"/>
    <col min="2" max="4" width="13.453125" customWidth="1"/>
    <col min="5" max="5" width="13.453125" style="31" customWidth="1"/>
    <col min="6" max="6" width="9.453125" style="31"/>
  </cols>
  <sheetData>
    <row r="1" spans="1:16" x14ac:dyDescent="0.35">
      <c r="A1" s="1" t="s">
        <v>79</v>
      </c>
      <c r="B1" s="1"/>
      <c r="C1" s="1"/>
      <c r="D1" s="89"/>
      <c r="K1" s="22" t="s">
        <v>29</v>
      </c>
    </row>
    <row r="2" spans="1:16" ht="55.5" customHeight="1" x14ac:dyDescent="0.35">
      <c r="A2" s="127" t="s">
        <v>0</v>
      </c>
      <c r="B2" s="128" t="s">
        <v>8</v>
      </c>
      <c r="C2" s="128" t="s">
        <v>9</v>
      </c>
      <c r="D2" s="126" t="s">
        <v>10</v>
      </c>
      <c r="E2" s="126" t="s">
        <v>11</v>
      </c>
      <c r="F2" s="129"/>
    </row>
    <row r="3" spans="1:16" x14ac:dyDescent="0.35">
      <c r="A3" s="11">
        <v>43922</v>
      </c>
      <c r="B3" s="5">
        <v>4354</v>
      </c>
      <c r="C3" s="5">
        <v>467</v>
      </c>
      <c r="D3" s="5">
        <v>4898</v>
      </c>
      <c r="E3" s="9">
        <v>9719</v>
      </c>
      <c r="F3" s="130"/>
      <c r="G3" s="7"/>
      <c r="H3" s="7"/>
      <c r="I3" s="7"/>
      <c r="J3" s="7"/>
      <c r="K3" s="8"/>
      <c r="L3" s="8"/>
      <c r="M3" s="8"/>
      <c r="N3" s="8"/>
      <c r="O3" s="8"/>
      <c r="P3" s="8"/>
    </row>
    <row r="4" spans="1:16" x14ac:dyDescent="0.35">
      <c r="A4" s="11">
        <v>43923</v>
      </c>
      <c r="B4" s="5">
        <v>4378</v>
      </c>
      <c r="C4" s="5">
        <v>435</v>
      </c>
      <c r="D4" s="5">
        <v>5578</v>
      </c>
      <c r="E4" s="9">
        <v>10391</v>
      </c>
      <c r="F4" s="130"/>
      <c r="G4" s="7"/>
      <c r="H4" s="7"/>
      <c r="I4" s="7"/>
      <c r="J4" s="7"/>
      <c r="K4" s="8"/>
      <c r="L4" s="8"/>
      <c r="M4" s="8"/>
      <c r="N4" s="8"/>
      <c r="O4" s="8"/>
      <c r="P4" s="8"/>
    </row>
    <row r="5" spans="1:16" x14ac:dyDescent="0.35">
      <c r="A5" s="11">
        <v>43924</v>
      </c>
      <c r="B5" s="5">
        <v>4403</v>
      </c>
      <c r="C5" s="5">
        <v>399</v>
      </c>
      <c r="D5" s="5">
        <v>5699</v>
      </c>
      <c r="E5" s="9">
        <v>10501</v>
      </c>
      <c r="F5" s="130"/>
      <c r="G5" s="7"/>
      <c r="H5" s="7"/>
      <c r="I5" s="7"/>
      <c r="J5" s="7"/>
      <c r="K5" s="8"/>
      <c r="L5" s="8"/>
      <c r="M5" s="8"/>
      <c r="N5" s="8"/>
      <c r="O5" s="8"/>
      <c r="P5" s="8"/>
    </row>
    <row r="6" spans="1:16" x14ac:dyDescent="0.35">
      <c r="A6" s="11">
        <v>43925</v>
      </c>
      <c r="B6" s="5">
        <v>4227</v>
      </c>
      <c r="C6" s="5">
        <v>365</v>
      </c>
      <c r="D6" s="5">
        <v>5170</v>
      </c>
      <c r="E6" s="9">
        <v>9762</v>
      </c>
      <c r="F6" s="130"/>
      <c r="G6" s="7"/>
      <c r="H6" s="7"/>
      <c r="I6" s="7"/>
      <c r="J6" s="7"/>
      <c r="K6" s="8"/>
      <c r="L6" s="8"/>
      <c r="M6" s="8"/>
      <c r="N6" s="8"/>
      <c r="O6" s="8"/>
      <c r="P6" s="8"/>
    </row>
    <row r="7" spans="1:16" x14ac:dyDescent="0.35">
      <c r="A7" s="11">
        <v>43926</v>
      </c>
      <c r="B7" s="5">
        <v>4192</v>
      </c>
      <c r="C7" s="5">
        <v>342</v>
      </c>
      <c r="D7" s="5">
        <v>5117</v>
      </c>
      <c r="E7" s="9">
        <v>9651</v>
      </c>
      <c r="F7" s="130"/>
      <c r="G7" s="7"/>
      <c r="H7" s="7"/>
      <c r="I7" s="7"/>
      <c r="J7" s="7"/>
      <c r="K7" s="8"/>
      <c r="L7" s="8"/>
      <c r="M7" s="8"/>
      <c r="N7" s="8"/>
      <c r="O7" s="8"/>
      <c r="P7" s="8"/>
    </row>
    <row r="8" spans="1:16" x14ac:dyDescent="0.35">
      <c r="A8" s="11">
        <v>43927</v>
      </c>
      <c r="B8" s="5">
        <v>3138</v>
      </c>
      <c r="C8" s="5">
        <v>264</v>
      </c>
      <c r="D8" s="5">
        <v>4045</v>
      </c>
      <c r="E8" s="9">
        <v>7447</v>
      </c>
      <c r="F8" s="130"/>
      <c r="G8" s="7"/>
      <c r="H8" s="7"/>
      <c r="I8" s="7"/>
      <c r="J8" s="7"/>
      <c r="K8" s="8"/>
      <c r="L8" s="8"/>
      <c r="M8" s="8"/>
      <c r="N8" s="8"/>
      <c r="O8" s="8"/>
      <c r="P8" s="8"/>
    </row>
    <row r="9" spans="1:16" x14ac:dyDescent="0.35">
      <c r="A9" s="11">
        <v>43928</v>
      </c>
      <c r="B9" s="5">
        <v>3342</v>
      </c>
      <c r="C9" s="5">
        <v>252</v>
      </c>
      <c r="D9" s="5">
        <v>4315</v>
      </c>
      <c r="E9" s="9">
        <v>7909</v>
      </c>
      <c r="F9" s="130"/>
      <c r="G9" s="7"/>
      <c r="H9" s="7"/>
      <c r="I9" s="7"/>
      <c r="J9" s="7"/>
      <c r="K9" s="8"/>
      <c r="L9" s="8"/>
      <c r="M9" s="8"/>
      <c r="N9" s="8"/>
      <c r="O9" s="8"/>
      <c r="P9" s="8"/>
    </row>
    <row r="10" spans="1:16" x14ac:dyDescent="0.35">
      <c r="A10" s="11">
        <v>43929</v>
      </c>
      <c r="B10" s="5">
        <v>3777</v>
      </c>
      <c r="C10" s="5">
        <v>287</v>
      </c>
      <c r="D10" s="5">
        <v>4699</v>
      </c>
      <c r="E10" s="9">
        <v>8763</v>
      </c>
      <c r="F10" s="130"/>
      <c r="G10" s="7"/>
      <c r="H10" s="7"/>
      <c r="I10" s="7"/>
      <c r="J10" s="7"/>
      <c r="K10" s="8"/>
      <c r="L10" s="8"/>
      <c r="M10" s="8"/>
      <c r="N10" s="8"/>
      <c r="O10" s="8"/>
      <c r="P10" s="8"/>
    </row>
    <row r="11" spans="1:16" x14ac:dyDescent="0.35">
      <c r="A11" s="11">
        <v>43930</v>
      </c>
      <c r="B11" s="5">
        <v>3601</v>
      </c>
      <c r="C11" s="5">
        <v>269</v>
      </c>
      <c r="D11" s="5">
        <v>4493</v>
      </c>
      <c r="E11" s="9">
        <v>8363</v>
      </c>
      <c r="F11" s="130"/>
      <c r="G11" s="7"/>
      <c r="H11" s="7"/>
      <c r="I11" s="7"/>
      <c r="J11" s="7"/>
      <c r="K11" s="8"/>
      <c r="L11" s="8"/>
      <c r="M11" s="8"/>
      <c r="N11" s="8"/>
      <c r="O11" s="8"/>
      <c r="P11" s="8"/>
    </row>
    <row r="12" spans="1:16" x14ac:dyDescent="0.35">
      <c r="A12" s="11">
        <v>43931</v>
      </c>
      <c r="B12" s="9">
        <v>3448</v>
      </c>
      <c r="C12" s="9">
        <v>243</v>
      </c>
      <c r="D12" s="9">
        <v>3967</v>
      </c>
      <c r="E12" s="9">
        <v>7658</v>
      </c>
      <c r="F12" s="130"/>
      <c r="G12" s="7"/>
      <c r="H12" s="7"/>
      <c r="I12" s="7"/>
      <c r="J12" s="7"/>
      <c r="K12" s="8"/>
      <c r="L12" s="8"/>
      <c r="M12" s="8"/>
      <c r="N12" s="8"/>
      <c r="O12" s="8"/>
      <c r="P12" s="8"/>
    </row>
    <row r="13" spans="1:16" x14ac:dyDescent="0.35">
      <c r="A13" s="13">
        <v>43932</v>
      </c>
      <c r="B13" s="9">
        <v>3397</v>
      </c>
      <c r="C13" s="9">
        <v>233</v>
      </c>
      <c r="D13" s="9">
        <v>3776</v>
      </c>
      <c r="E13" s="9">
        <v>7406</v>
      </c>
      <c r="F13" s="130"/>
      <c r="G13" s="7"/>
      <c r="H13" s="7"/>
      <c r="I13" s="7"/>
      <c r="J13" s="7"/>
      <c r="K13" s="8"/>
      <c r="L13" s="8"/>
      <c r="M13" s="8"/>
      <c r="N13" s="8"/>
      <c r="O13" s="8"/>
      <c r="P13" s="8"/>
    </row>
    <row r="14" spans="1:16" x14ac:dyDescent="0.35">
      <c r="A14" s="13">
        <v>43933</v>
      </c>
      <c r="B14" s="5">
        <v>3387</v>
      </c>
      <c r="C14" s="5">
        <v>229</v>
      </c>
      <c r="D14" s="5">
        <v>3696</v>
      </c>
      <c r="E14" s="9">
        <v>7312</v>
      </c>
      <c r="F14" s="130"/>
      <c r="G14" s="7"/>
      <c r="H14" s="7"/>
      <c r="I14" s="7"/>
      <c r="J14" s="7"/>
      <c r="K14" s="8"/>
      <c r="L14" s="8"/>
      <c r="M14" s="8"/>
      <c r="N14" s="8"/>
      <c r="O14" s="8"/>
      <c r="P14" s="8"/>
    </row>
    <row r="15" spans="1:16" x14ac:dyDescent="0.35">
      <c r="A15" s="13">
        <v>43934</v>
      </c>
      <c r="B15" s="5">
        <v>2980</v>
      </c>
      <c r="C15" s="5">
        <v>195</v>
      </c>
      <c r="D15" s="5">
        <v>3155</v>
      </c>
      <c r="E15" s="9">
        <v>6330</v>
      </c>
      <c r="F15" s="130"/>
      <c r="G15" s="7"/>
      <c r="H15" s="7"/>
      <c r="I15" s="7"/>
      <c r="J15" s="7"/>
      <c r="K15" s="8"/>
      <c r="L15" s="8"/>
      <c r="M15" s="8"/>
      <c r="N15" s="8"/>
      <c r="O15" s="8"/>
      <c r="P15" s="8"/>
    </row>
    <row r="16" spans="1:16" x14ac:dyDescent="0.35">
      <c r="A16" s="13">
        <v>43935</v>
      </c>
      <c r="B16" s="5">
        <v>3209</v>
      </c>
      <c r="C16" s="5">
        <v>219</v>
      </c>
      <c r="D16" s="5">
        <v>3665</v>
      </c>
      <c r="E16" s="9">
        <v>7093</v>
      </c>
      <c r="F16" s="130"/>
      <c r="G16" s="7"/>
      <c r="H16" s="7"/>
      <c r="I16" s="7"/>
      <c r="J16" s="7"/>
      <c r="K16" s="8"/>
      <c r="L16" s="8"/>
      <c r="M16" s="8"/>
      <c r="N16" s="8"/>
      <c r="O16" s="8"/>
      <c r="P16" s="8"/>
    </row>
    <row r="17" spans="1:16" x14ac:dyDescent="0.35">
      <c r="A17" s="13">
        <v>43936</v>
      </c>
      <c r="B17" s="5">
        <v>3321</v>
      </c>
      <c r="C17" s="5">
        <v>213</v>
      </c>
      <c r="D17" s="5">
        <v>3801</v>
      </c>
      <c r="E17" s="9">
        <v>7335</v>
      </c>
      <c r="F17" s="130"/>
      <c r="G17" s="7"/>
      <c r="H17" s="8"/>
      <c r="I17" s="7"/>
      <c r="J17" s="7"/>
      <c r="K17" s="8"/>
      <c r="L17" s="8"/>
      <c r="M17" s="8"/>
      <c r="N17" s="8"/>
      <c r="O17" s="8"/>
      <c r="P17" s="8"/>
    </row>
    <row r="18" spans="1:16" x14ac:dyDescent="0.35">
      <c r="A18" s="13">
        <v>43937</v>
      </c>
      <c r="B18" s="5">
        <v>3453</v>
      </c>
      <c r="C18" s="5">
        <v>227</v>
      </c>
      <c r="D18" s="5">
        <v>3972</v>
      </c>
      <c r="E18" s="9">
        <v>7652</v>
      </c>
      <c r="F18" s="130"/>
      <c r="G18" s="7"/>
      <c r="H18" s="8"/>
      <c r="I18" s="7"/>
      <c r="J18" s="7"/>
      <c r="K18" s="8"/>
      <c r="L18" s="8"/>
      <c r="M18" s="8"/>
      <c r="N18" s="8"/>
      <c r="O18" s="8"/>
      <c r="P18" s="8"/>
    </row>
    <row r="19" spans="1:16" x14ac:dyDescent="0.35">
      <c r="A19" s="13">
        <v>43938</v>
      </c>
      <c r="B19" s="5">
        <v>3740</v>
      </c>
      <c r="C19" s="5">
        <v>245</v>
      </c>
      <c r="D19" s="5">
        <v>3946</v>
      </c>
      <c r="E19" s="9">
        <v>7931</v>
      </c>
      <c r="F19" s="130"/>
      <c r="G19" s="7"/>
      <c r="H19" s="8"/>
      <c r="I19" s="7"/>
      <c r="J19" s="7"/>
      <c r="K19" s="8"/>
      <c r="L19" s="8"/>
      <c r="M19" s="8"/>
      <c r="N19" s="8"/>
      <c r="O19" s="8"/>
      <c r="P19" s="8"/>
    </row>
    <row r="20" spans="1:16" x14ac:dyDescent="0.35">
      <c r="A20" s="13">
        <v>43939</v>
      </c>
      <c r="B20" s="5">
        <v>3363</v>
      </c>
      <c r="C20" s="2">
        <v>220</v>
      </c>
      <c r="D20" s="46">
        <v>3759</v>
      </c>
      <c r="E20" s="9">
        <v>7342</v>
      </c>
      <c r="F20" s="130"/>
      <c r="G20" s="7"/>
      <c r="H20" s="8"/>
      <c r="I20" s="7"/>
      <c r="J20" s="7"/>
      <c r="K20" s="8"/>
      <c r="L20" s="8"/>
      <c r="M20" s="8"/>
      <c r="N20" s="8"/>
      <c r="O20" s="8"/>
      <c r="P20" s="8"/>
    </row>
    <row r="21" spans="1:16" x14ac:dyDescent="0.35">
      <c r="A21" s="13">
        <v>43940</v>
      </c>
      <c r="B21" s="5">
        <v>3425</v>
      </c>
      <c r="C21" s="2">
        <v>215</v>
      </c>
      <c r="D21" s="46">
        <v>3870</v>
      </c>
      <c r="E21" s="9">
        <v>7510</v>
      </c>
      <c r="F21" s="130"/>
      <c r="G21" s="7"/>
      <c r="H21" s="8"/>
      <c r="I21" s="7"/>
      <c r="J21" s="7"/>
      <c r="K21" s="8"/>
      <c r="L21" s="8"/>
      <c r="M21" s="8"/>
      <c r="N21" s="8"/>
      <c r="O21" s="8"/>
      <c r="P21" s="8"/>
    </row>
    <row r="22" spans="1:16" x14ac:dyDescent="0.35">
      <c r="A22" s="13">
        <v>43941</v>
      </c>
      <c r="B22" s="5">
        <v>3253</v>
      </c>
      <c r="C22" s="2">
        <v>217</v>
      </c>
      <c r="D22" s="46">
        <v>3501</v>
      </c>
      <c r="E22" s="9">
        <v>6971</v>
      </c>
      <c r="F22" s="130"/>
      <c r="G22" s="7"/>
      <c r="H22" s="8"/>
      <c r="I22" s="7"/>
      <c r="J22" s="7"/>
      <c r="K22" s="8"/>
      <c r="L22" s="8"/>
      <c r="M22" s="8"/>
      <c r="N22" s="8"/>
      <c r="O22" s="8"/>
      <c r="P22" s="8"/>
    </row>
    <row r="23" spans="1:16" x14ac:dyDescent="0.35">
      <c r="A23" s="13">
        <v>43942</v>
      </c>
      <c r="B23" s="5">
        <v>3348</v>
      </c>
      <c r="C23" s="2">
        <v>237</v>
      </c>
      <c r="D23" s="46">
        <v>3625</v>
      </c>
      <c r="E23" s="9">
        <v>7210</v>
      </c>
      <c r="F23" s="130"/>
      <c r="G23" s="7"/>
      <c r="H23" s="8"/>
      <c r="I23" s="7"/>
      <c r="J23" s="7"/>
      <c r="K23" s="8"/>
      <c r="L23" s="8"/>
      <c r="M23" s="8"/>
      <c r="N23" s="8"/>
      <c r="O23" s="8"/>
      <c r="P23" s="8"/>
    </row>
    <row r="24" spans="1:16" x14ac:dyDescent="0.35">
      <c r="A24" s="13">
        <v>43943</v>
      </c>
      <c r="B24" s="8">
        <v>3434</v>
      </c>
      <c r="C24" s="8">
        <v>233</v>
      </c>
      <c r="D24" s="125">
        <v>3680</v>
      </c>
      <c r="E24" s="124">
        <v>7347</v>
      </c>
      <c r="F24" s="130"/>
      <c r="G24" s="7"/>
      <c r="H24" s="8"/>
      <c r="I24" s="7"/>
      <c r="J24" s="7"/>
      <c r="K24" s="8"/>
      <c r="L24" s="8"/>
      <c r="M24" s="8"/>
      <c r="N24" s="8"/>
      <c r="O24" s="8"/>
      <c r="P24" s="8"/>
    </row>
    <row r="25" spans="1:16" x14ac:dyDescent="0.35">
      <c r="A25" s="13">
        <v>43944</v>
      </c>
      <c r="B25" s="5">
        <v>3496</v>
      </c>
      <c r="C25" s="2">
        <v>237</v>
      </c>
      <c r="D25" s="46">
        <v>3834</v>
      </c>
      <c r="E25" s="9">
        <v>7567</v>
      </c>
      <c r="F25" s="130"/>
      <c r="G25" s="7"/>
      <c r="H25" s="8"/>
      <c r="I25" s="7"/>
      <c r="J25" s="7"/>
      <c r="K25" s="8"/>
      <c r="L25" s="8"/>
      <c r="M25" s="8"/>
      <c r="N25" s="8"/>
      <c r="O25" s="8"/>
      <c r="P25" s="8"/>
    </row>
    <row r="26" spans="1:16" x14ac:dyDescent="0.35">
      <c r="A26" s="13">
        <v>43945</v>
      </c>
      <c r="B26" s="5">
        <v>3530</v>
      </c>
      <c r="C26" s="2">
        <v>233</v>
      </c>
      <c r="D26" s="46">
        <v>3913</v>
      </c>
      <c r="E26" s="9">
        <v>7676</v>
      </c>
      <c r="F26" s="130"/>
      <c r="G26" s="7"/>
      <c r="H26" s="8"/>
      <c r="I26" s="7"/>
      <c r="J26" s="7"/>
      <c r="K26" s="8"/>
      <c r="L26" s="8"/>
      <c r="M26" s="8"/>
      <c r="N26" s="8"/>
      <c r="O26" s="8"/>
      <c r="P26" s="8"/>
    </row>
    <row r="27" spans="1:16" x14ac:dyDescent="0.35">
      <c r="A27" s="13">
        <v>43946</v>
      </c>
      <c r="B27" s="5">
        <v>3185</v>
      </c>
      <c r="C27" s="2">
        <v>212</v>
      </c>
      <c r="D27" s="46">
        <v>3665</v>
      </c>
      <c r="E27" s="9">
        <v>7062</v>
      </c>
      <c r="F27" s="130"/>
      <c r="G27" s="7"/>
      <c r="H27" s="8"/>
      <c r="I27" s="7"/>
      <c r="J27" s="7"/>
      <c r="K27" s="8"/>
      <c r="L27" s="8"/>
      <c r="M27" s="8"/>
      <c r="N27" s="8"/>
      <c r="O27" s="8"/>
      <c r="P27" s="8"/>
    </row>
    <row r="28" spans="1:16" x14ac:dyDescent="0.35">
      <c r="A28" s="13">
        <v>43947</v>
      </c>
      <c r="B28" s="5">
        <v>3202</v>
      </c>
      <c r="C28" s="2">
        <v>210</v>
      </c>
      <c r="D28" s="46">
        <v>3792</v>
      </c>
      <c r="E28" s="9">
        <v>7204</v>
      </c>
      <c r="F28" s="129"/>
      <c r="H28" s="8"/>
    </row>
    <row r="29" spans="1:16" x14ac:dyDescent="0.35">
      <c r="A29" s="13">
        <v>43948</v>
      </c>
      <c r="B29" s="5">
        <v>3217</v>
      </c>
      <c r="C29" s="2">
        <v>193</v>
      </c>
      <c r="D29" s="46">
        <v>3364</v>
      </c>
      <c r="E29" s="9">
        <v>6774</v>
      </c>
      <c r="F29" s="129"/>
      <c r="H29" s="8"/>
    </row>
    <row r="30" spans="1:16" x14ac:dyDescent="0.35">
      <c r="A30" s="13">
        <v>43949</v>
      </c>
      <c r="B30" s="5">
        <v>3263</v>
      </c>
      <c r="C30" s="2">
        <v>210</v>
      </c>
      <c r="D30" s="46">
        <v>3540</v>
      </c>
      <c r="E30" s="9">
        <v>7013</v>
      </c>
      <c r="F30" s="129"/>
    </row>
    <row r="31" spans="1:16" x14ac:dyDescent="0.35">
      <c r="A31" s="13">
        <v>43950</v>
      </c>
      <c r="B31" s="5">
        <v>3346</v>
      </c>
      <c r="C31" s="2">
        <v>221</v>
      </c>
      <c r="D31" s="46">
        <v>3636</v>
      </c>
      <c r="E31" s="9">
        <v>7203</v>
      </c>
      <c r="F31" s="129"/>
    </row>
    <row r="32" spans="1:16" x14ac:dyDescent="0.35">
      <c r="A32" s="13">
        <v>43951</v>
      </c>
      <c r="B32" s="5">
        <v>3455</v>
      </c>
      <c r="C32" s="2">
        <v>235</v>
      </c>
      <c r="D32" s="46">
        <v>3778</v>
      </c>
      <c r="E32" s="9">
        <v>7468</v>
      </c>
      <c r="F32" s="129"/>
    </row>
    <row r="33" spans="1:7" x14ac:dyDescent="0.35">
      <c r="A33" s="13">
        <v>43952</v>
      </c>
      <c r="B33" s="5">
        <v>3427</v>
      </c>
      <c r="C33" s="2">
        <v>206</v>
      </c>
      <c r="D33" s="46">
        <v>3575</v>
      </c>
      <c r="E33" s="9">
        <v>7208</v>
      </c>
      <c r="F33" s="129"/>
    </row>
    <row r="34" spans="1:7" x14ac:dyDescent="0.35">
      <c r="A34" s="13">
        <v>43953</v>
      </c>
      <c r="B34" s="5">
        <v>3238</v>
      </c>
      <c r="C34" s="2">
        <v>187</v>
      </c>
      <c r="D34" s="46">
        <v>3155</v>
      </c>
      <c r="E34" s="9">
        <v>6580</v>
      </c>
      <c r="F34" s="129"/>
    </row>
    <row r="35" spans="1:7" x14ac:dyDescent="0.35">
      <c r="A35" s="13">
        <v>43954</v>
      </c>
      <c r="B35" s="5">
        <v>3281</v>
      </c>
      <c r="C35" s="2">
        <v>186</v>
      </c>
      <c r="D35" s="46">
        <v>3141</v>
      </c>
      <c r="E35" s="9">
        <v>6608</v>
      </c>
      <c r="F35" s="129"/>
    </row>
    <row r="36" spans="1:7" x14ac:dyDescent="0.35">
      <c r="A36" s="13">
        <v>43955</v>
      </c>
      <c r="B36" s="5">
        <v>2690</v>
      </c>
      <c r="C36" s="2">
        <v>181</v>
      </c>
      <c r="D36" s="46">
        <v>2589</v>
      </c>
      <c r="E36" s="9">
        <v>5460</v>
      </c>
      <c r="F36" s="129"/>
    </row>
    <row r="37" spans="1:7" x14ac:dyDescent="0.35">
      <c r="A37" s="13">
        <v>43956</v>
      </c>
      <c r="B37" s="5">
        <v>2867</v>
      </c>
      <c r="C37" s="2">
        <v>196</v>
      </c>
      <c r="D37" s="46">
        <v>2965</v>
      </c>
      <c r="E37" s="9">
        <v>6028</v>
      </c>
      <c r="F37" s="129"/>
      <c r="G37" s="8"/>
    </row>
    <row r="38" spans="1:7" x14ac:dyDescent="0.35">
      <c r="A38" s="13">
        <v>43957</v>
      </c>
      <c r="B38" s="5">
        <v>2985</v>
      </c>
      <c r="C38" s="2">
        <v>209</v>
      </c>
      <c r="D38" s="46">
        <v>3117</v>
      </c>
      <c r="E38" s="9">
        <v>6311</v>
      </c>
      <c r="F38" s="129"/>
      <c r="G38" s="8"/>
    </row>
    <row r="39" spans="1:7" x14ac:dyDescent="0.35">
      <c r="A39" s="13">
        <v>43958</v>
      </c>
      <c r="B39" s="5">
        <v>3096</v>
      </c>
      <c r="C39" s="2">
        <v>198</v>
      </c>
      <c r="D39" s="46">
        <v>3233</v>
      </c>
      <c r="E39" s="9">
        <v>6527</v>
      </c>
      <c r="F39" s="129"/>
      <c r="G39" s="8"/>
    </row>
    <row r="40" spans="1:7" x14ac:dyDescent="0.35">
      <c r="A40" s="13">
        <v>43959</v>
      </c>
      <c r="B40" s="5">
        <v>3072</v>
      </c>
      <c r="C40" s="2">
        <v>189</v>
      </c>
      <c r="D40" s="46">
        <v>3180</v>
      </c>
      <c r="E40" s="9">
        <v>6441</v>
      </c>
      <c r="F40" s="129"/>
      <c r="G40" s="8"/>
    </row>
    <row r="41" spans="1:7" x14ac:dyDescent="0.35">
      <c r="A41" s="13">
        <v>43960</v>
      </c>
      <c r="B41" s="5">
        <v>3035</v>
      </c>
      <c r="C41" s="2">
        <v>176</v>
      </c>
      <c r="D41" s="46">
        <v>3013</v>
      </c>
      <c r="E41" s="9">
        <v>6224</v>
      </c>
      <c r="F41" s="129"/>
      <c r="G41" s="8"/>
    </row>
    <row r="42" spans="1:7" ht="15" customHeight="1" x14ac:dyDescent="0.35">
      <c r="A42" s="13">
        <v>43961</v>
      </c>
      <c r="B42" s="5">
        <v>3066</v>
      </c>
      <c r="C42" s="2">
        <v>173</v>
      </c>
      <c r="D42" s="46">
        <v>2988</v>
      </c>
      <c r="E42" s="9">
        <v>6227</v>
      </c>
      <c r="F42" s="129"/>
      <c r="G42" s="8"/>
    </row>
    <row r="43" spans="1:7" ht="15" customHeight="1" x14ac:dyDescent="0.35">
      <c r="A43" s="13">
        <v>43962</v>
      </c>
      <c r="B43" s="5">
        <v>2876</v>
      </c>
      <c r="C43" s="2">
        <v>182</v>
      </c>
      <c r="D43" s="46">
        <v>2904</v>
      </c>
      <c r="E43" s="9">
        <v>5962</v>
      </c>
      <c r="F43" s="129"/>
      <c r="G43" s="8"/>
    </row>
    <row r="44" spans="1:7" ht="15" customHeight="1" x14ac:dyDescent="0.35">
      <c r="A44" s="13">
        <v>43963</v>
      </c>
      <c r="B44" s="5">
        <v>2824</v>
      </c>
      <c r="C44" s="2">
        <v>172</v>
      </c>
      <c r="D44" s="46">
        <v>2939</v>
      </c>
      <c r="E44" s="9">
        <v>5935</v>
      </c>
      <c r="F44" s="129"/>
      <c r="G44" s="8"/>
    </row>
    <row r="45" spans="1:7" ht="15" customHeight="1" x14ac:dyDescent="0.35">
      <c r="A45" s="13">
        <v>43964</v>
      </c>
      <c r="B45" s="5">
        <v>2981</v>
      </c>
      <c r="C45" s="2">
        <v>186</v>
      </c>
      <c r="D45" s="46">
        <v>3120</v>
      </c>
      <c r="E45" s="9">
        <v>6287</v>
      </c>
      <c r="F45" s="129"/>
      <c r="G45" s="8"/>
    </row>
    <row r="46" spans="1:7" ht="15" customHeight="1" x14ac:dyDescent="0.35">
      <c r="A46" s="13">
        <v>43965</v>
      </c>
      <c r="B46" s="5">
        <v>3080</v>
      </c>
      <c r="C46" s="2">
        <v>187</v>
      </c>
      <c r="D46" s="46">
        <v>3211</v>
      </c>
      <c r="E46" s="9">
        <v>6478</v>
      </c>
      <c r="F46" s="129"/>
      <c r="G46" s="8"/>
    </row>
    <row r="47" spans="1:7" ht="15" customHeight="1" x14ac:dyDescent="0.35">
      <c r="A47" s="13">
        <v>43966</v>
      </c>
      <c r="B47" s="5">
        <v>3152</v>
      </c>
      <c r="C47" s="2">
        <v>185</v>
      </c>
      <c r="D47" s="46">
        <v>3283</v>
      </c>
      <c r="E47" s="9">
        <v>6620</v>
      </c>
      <c r="F47" s="129"/>
      <c r="G47" s="8"/>
    </row>
    <row r="48" spans="1:7" ht="15" customHeight="1" x14ac:dyDescent="0.35">
      <c r="A48" s="13">
        <v>43967</v>
      </c>
      <c r="B48" s="5">
        <v>2988</v>
      </c>
      <c r="C48" s="2">
        <v>174</v>
      </c>
      <c r="D48" s="46">
        <v>3071</v>
      </c>
      <c r="E48" s="9">
        <v>6233</v>
      </c>
      <c r="F48" s="129"/>
      <c r="G48" s="8"/>
    </row>
    <row r="49" spans="1:9" ht="15" customHeight="1" x14ac:dyDescent="0.35">
      <c r="A49" s="13">
        <v>43968</v>
      </c>
      <c r="B49" s="5">
        <v>3066</v>
      </c>
      <c r="C49" s="2">
        <v>175</v>
      </c>
      <c r="D49" s="46">
        <v>3116</v>
      </c>
      <c r="E49" s="9">
        <v>6357</v>
      </c>
      <c r="F49" s="129"/>
    </row>
    <row r="50" spans="1:9" ht="15" customHeight="1" x14ac:dyDescent="0.35">
      <c r="A50" s="13">
        <v>43969</v>
      </c>
      <c r="B50" s="5">
        <v>2854</v>
      </c>
      <c r="C50" s="2">
        <v>174</v>
      </c>
      <c r="D50" s="46">
        <v>3024</v>
      </c>
      <c r="E50" s="9">
        <v>6052</v>
      </c>
      <c r="F50" s="131"/>
    </row>
    <row r="51" spans="1:9" ht="15" customHeight="1" x14ac:dyDescent="0.35">
      <c r="A51" s="13">
        <v>43970</v>
      </c>
      <c r="B51" s="5">
        <v>2936</v>
      </c>
      <c r="C51" s="2">
        <v>186</v>
      </c>
      <c r="D51" s="46">
        <v>3126</v>
      </c>
      <c r="E51" s="9">
        <v>6248</v>
      </c>
      <c r="F51" s="131"/>
    </row>
    <row r="52" spans="1:9" ht="15" customHeight="1" x14ac:dyDescent="0.35">
      <c r="A52" s="13">
        <v>43971</v>
      </c>
      <c r="B52" s="5">
        <v>2956</v>
      </c>
      <c r="C52" s="2">
        <v>185</v>
      </c>
      <c r="D52" s="46">
        <v>3177</v>
      </c>
      <c r="E52" s="9">
        <v>6318</v>
      </c>
      <c r="F52" s="131"/>
      <c r="I52" s="8"/>
    </row>
    <row r="53" spans="1:9" ht="15" customHeight="1" x14ac:dyDescent="0.35">
      <c r="A53" s="13">
        <v>43972</v>
      </c>
      <c r="B53" s="5">
        <v>2998</v>
      </c>
      <c r="C53" s="2">
        <v>177</v>
      </c>
      <c r="D53" s="46">
        <v>3224</v>
      </c>
      <c r="E53" s="9">
        <v>6399</v>
      </c>
      <c r="F53" s="131"/>
      <c r="I53" s="8"/>
    </row>
    <row r="54" spans="1:9" ht="15" customHeight="1" x14ac:dyDescent="0.35">
      <c r="A54" s="13">
        <v>43973</v>
      </c>
      <c r="B54" s="5">
        <v>3016</v>
      </c>
      <c r="C54" s="2">
        <v>179</v>
      </c>
      <c r="D54" s="46">
        <v>3216</v>
      </c>
      <c r="E54" s="9">
        <v>6411</v>
      </c>
      <c r="F54" s="131"/>
      <c r="I54" s="8"/>
    </row>
    <row r="55" spans="1:9" ht="15" customHeight="1" x14ac:dyDescent="0.35">
      <c r="A55" s="13">
        <v>43974</v>
      </c>
      <c r="B55" s="5">
        <v>2907</v>
      </c>
      <c r="C55" s="2">
        <v>171</v>
      </c>
      <c r="D55" s="46">
        <v>2978</v>
      </c>
      <c r="E55" s="9">
        <v>6056</v>
      </c>
      <c r="F55" s="131"/>
      <c r="I55" s="8"/>
    </row>
    <row r="56" spans="1:9" ht="15" customHeight="1" x14ac:dyDescent="0.35">
      <c r="A56" s="13">
        <v>43975</v>
      </c>
      <c r="B56" s="5">
        <v>2932</v>
      </c>
      <c r="C56" s="2">
        <v>168</v>
      </c>
      <c r="D56" s="46">
        <v>2987</v>
      </c>
      <c r="E56" s="9">
        <v>6087</v>
      </c>
      <c r="F56" s="131"/>
      <c r="I56" s="8"/>
    </row>
    <row r="57" spans="1:9" ht="15" customHeight="1" x14ac:dyDescent="0.35">
      <c r="A57" s="13">
        <v>43976</v>
      </c>
      <c r="B57" s="5">
        <v>2669</v>
      </c>
      <c r="C57" s="2">
        <v>149</v>
      </c>
      <c r="D57" s="46">
        <v>2899</v>
      </c>
      <c r="E57" s="9">
        <v>5717</v>
      </c>
      <c r="F57" s="131"/>
      <c r="I57" s="8"/>
    </row>
    <row r="58" spans="1:9" ht="15" customHeight="1" x14ac:dyDescent="0.35">
      <c r="A58" s="13">
        <v>43977</v>
      </c>
      <c r="B58" s="5">
        <v>2735</v>
      </c>
      <c r="C58" s="2">
        <v>149</v>
      </c>
      <c r="D58" s="46">
        <v>2989</v>
      </c>
      <c r="E58" s="9">
        <v>5873</v>
      </c>
      <c r="F58" s="131"/>
      <c r="I58" s="8"/>
    </row>
    <row r="59" spans="1:9" ht="15" customHeight="1" x14ac:dyDescent="0.35">
      <c r="A59" s="13">
        <v>43978</v>
      </c>
      <c r="B59" s="5">
        <v>2751</v>
      </c>
      <c r="C59" s="2">
        <v>147</v>
      </c>
      <c r="D59" s="46">
        <v>3029</v>
      </c>
      <c r="E59" s="9">
        <v>5927</v>
      </c>
      <c r="F59" s="131"/>
      <c r="I59" s="8"/>
    </row>
    <row r="60" spans="1:9" ht="15" customHeight="1" x14ac:dyDescent="0.35">
      <c r="A60" s="61">
        <v>43979</v>
      </c>
      <c r="B60" s="44">
        <v>2808</v>
      </c>
      <c r="C60" s="44">
        <v>145</v>
      </c>
      <c r="D60" s="9">
        <v>3094</v>
      </c>
      <c r="E60" s="9">
        <v>6047</v>
      </c>
      <c r="F60" s="131"/>
      <c r="I60" s="8"/>
    </row>
    <row r="61" spans="1:9" ht="15" customHeight="1" x14ac:dyDescent="0.35">
      <c r="A61" s="61">
        <v>43980</v>
      </c>
      <c r="B61" s="44">
        <v>2864</v>
      </c>
      <c r="C61" s="44">
        <v>141</v>
      </c>
      <c r="D61" s="9">
        <v>3108</v>
      </c>
      <c r="E61" s="9">
        <v>6113</v>
      </c>
      <c r="F61" s="131"/>
      <c r="I61" s="8"/>
    </row>
    <row r="62" spans="1:9" ht="15" customHeight="1" x14ac:dyDescent="0.35">
      <c r="A62" s="61">
        <v>43981</v>
      </c>
      <c r="B62" s="44">
        <v>2784</v>
      </c>
      <c r="C62" s="44">
        <v>131</v>
      </c>
      <c r="D62" s="9">
        <v>2827</v>
      </c>
      <c r="E62" s="9">
        <v>5742</v>
      </c>
      <c r="F62" s="131"/>
      <c r="I62" s="8"/>
    </row>
    <row r="63" spans="1:9" ht="15" customHeight="1" x14ac:dyDescent="0.35">
      <c r="A63" s="61">
        <v>43982</v>
      </c>
      <c r="B63" s="44">
        <v>2788</v>
      </c>
      <c r="C63" s="44">
        <v>129</v>
      </c>
      <c r="D63" s="9">
        <v>2822</v>
      </c>
      <c r="E63" s="9">
        <v>5739</v>
      </c>
      <c r="F63" s="131"/>
      <c r="I63" s="8"/>
    </row>
    <row r="64" spans="1:9" ht="15" customHeight="1" x14ac:dyDescent="0.35">
      <c r="A64" s="61">
        <v>43983</v>
      </c>
      <c r="B64" s="44">
        <v>2241</v>
      </c>
      <c r="C64" s="44">
        <v>106</v>
      </c>
      <c r="D64" s="9">
        <v>2216</v>
      </c>
      <c r="E64" s="9">
        <v>4563</v>
      </c>
      <c r="F64" s="131"/>
      <c r="I64" s="8"/>
    </row>
    <row r="65" spans="1:9" ht="15" customHeight="1" x14ac:dyDescent="0.35">
      <c r="A65" s="61">
        <v>43984</v>
      </c>
      <c r="B65" s="44">
        <v>2298</v>
      </c>
      <c r="C65" s="44">
        <v>108</v>
      </c>
      <c r="D65" s="9">
        <v>2378</v>
      </c>
      <c r="E65" s="9">
        <v>4784</v>
      </c>
      <c r="F65" s="131"/>
      <c r="I65" s="8"/>
    </row>
    <row r="66" spans="1:9" x14ac:dyDescent="0.35">
      <c r="A66" s="61">
        <v>43985</v>
      </c>
      <c r="B66" s="44">
        <v>2366</v>
      </c>
      <c r="C66" s="44">
        <v>116</v>
      </c>
      <c r="D66" s="9">
        <v>2466</v>
      </c>
      <c r="E66" s="9">
        <v>4948</v>
      </c>
      <c r="F66" s="131"/>
    </row>
    <row r="67" spans="1:9" x14ac:dyDescent="0.35">
      <c r="A67" s="61">
        <v>43986</v>
      </c>
      <c r="B67" s="44">
        <v>2455</v>
      </c>
      <c r="C67" s="44">
        <v>124</v>
      </c>
      <c r="D67" s="9">
        <v>2628</v>
      </c>
      <c r="E67" s="9">
        <v>5207</v>
      </c>
      <c r="F67" s="131"/>
    </row>
    <row r="68" spans="1:9" x14ac:dyDescent="0.35">
      <c r="A68" s="61">
        <v>43987</v>
      </c>
      <c r="B68" s="44">
        <v>2526</v>
      </c>
      <c r="C68" s="44">
        <v>136</v>
      </c>
      <c r="D68" s="9">
        <v>2655</v>
      </c>
      <c r="E68" s="9">
        <v>5317</v>
      </c>
      <c r="F68" s="131"/>
    </row>
    <row r="69" spans="1:9" x14ac:dyDescent="0.35">
      <c r="A69" s="61">
        <v>43988</v>
      </c>
      <c r="B69" s="44">
        <v>2476</v>
      </c>
      <c r="C69" s="44">
        <v>124</v>
      </c>
      <c r="D69" s="9">
        <v>2464</v>
      </c>
      <c r="E69" s="9">
        <v>5064</v>
      </c>
      <c r="F69" s="129"/>
    </row>
    <row r="70" spans="1:9" x14ac:dyDescent="0.35">
      <c r="A70" s="61">
        <v>43989</v>
      </c>
      <c r="B70" s="44">
        <v>2486</v>
      </c>
      <c r="C70" s="44">
        <v>123</v>
      </c>
      <c r="D70" s="9">
        <v>2463</v>
      </c>
      <c r="E70" s="9">
        <v>5072</v>
      </c>
      <c r="F70" s="129"/>
    </row>
    <row r="71" spans="1:9" x14ac:dyDescent="0.35">
      <c r="A71" s="61">
        <v>43990</v>
      </c>
      <c r="B71" s="44">
        <v>2262</v>
      </c>
      <c r="C71" s="44">
        <v>121</v>
      </c>
      <c r="D71" s="9">
        <v>2336</v>
      </c>
      <c r="E71" s="9">
        <v>4719</v>
      </c>
      <c r="F71" s="129"/>
    </row>
    <row r="72" spans="1:9" x14ac:dyDescent="0.35">
      <c r="A72" s="61">
        <v>43991</v>
      </c>
      <c r="B72" s="44">
        <v>2300</v>
      </c>
      <c r="C72" s="44">
        <v>120</v>
      </c>
      <c r="D72" s="9">
        <v>2483</v>
      </c>
      <c r="E72" s="9">
        <v>4903</v>
      </c>
      <c r="F72" s="129"/>
    </row>
    <row r="73" spans="1:9" x14ac:dyDescent="0.35">
      <c r="A73" s="61">
        <v>43992</v>
      </c>
      <c r="B73" s="44">
        <v>2326</v>
      </c>
      <c r="C73" s="44">
        <v>124</v>
      </c>
      <c r="D73" s="9">
        <v>2546</v>
      </c>
      <c r="E73" s="9">
        <v>4996</v>
      </c>
      <c r="F73" s="129"/>
    </row>
    <row r="74" spans="1:9" x14ac:dyDescent="0.35">
      <c r="A74" s="61">
        <v>43993</v>
      </c>
      <c r="B74" s="44">
        <v>2368</v>
      </c>
      <c r="C74" s="44">
        <v>125</v>
      </c>
      <c r="D74" s="9">
        <v>2629</v>
      </c>
      <c r="E74" s="9">
        <v>5122</v>
      </c>
      <c r="F74" s="129"/>
    </row>
    <row r="75" spans="1:9" x14ac:dyDescent="0.35">
      <c r="A75" s="61">
        <v>43994</v>
      </c>
      <c r="B75" s="44">
        <v>2413</v>
      </c>
      <c r="C75" s="44">
        <v>124</v>
      </c>
      <c r="D75" s="9">
        <v>2656</v>
      </c>
      <c r="E75" s="9">
        <v>5193</v>
      </c>
      <c r="F75" s="129"/>
    </row>
    <row r="76" spans="1:9" x14ac:dyDescent="0.35">
      <c r="A76" s="61">
        <v>43995</v>
      </c>
      <c r="B76" s="44">
        <v>2345</v>
      </c>
      <c r="C76" s="44">
        <v>109</v>
      </c>
      <c r="D76" s="9">
        <v>2411</v>
      </c>
      <c r="E76" s="9">
        <v>4865</v>
      </c>
      <c r="F76" s="129"/>
    </row>
    <row r="77" spans="1:9" x14ac:dyDescent="0.35">
      <c r="A77" s="61">
        <v>43996</v>
      </c>
      <c r="B77" s="44">
        <v>2393</v>
      </c>
      <c r="C77" s="44">
        <v>109</v>
      </c>
      <c r="D77" s="9">
        <v>2437</v>
      </c>
      <c r="E77" s="9">
        <v>4939</v>
      </c>
      <c r="F77" s="129"/>
    </row>
    <row r="78" spans="1:9" x14ac:dyDescent="0.35">
      <c r="A78" s="61">
        <v>43997</v>
      </c>
      <c r="B78" s="44">
        <v>2127</v>
      </c>
      <c r="C78" s="44">
        <v>102</v>
      </c>
      <c r="D78" s="9">
        <v>2232</v>
      </c>
      <c r="E78" s="9">
        <v>4461</v>
      </c>
      <c r="F78" s="129"/>
    </row>
    <row r="79" spans="1:9" x14ac:dyDescent="0.35">
      <c r="A79" s="61">
        <v>43998</v>
      </c>
      <c r="B79" s="44">
        <v>2134</v>
      </c>
      <c r="C79" s="44">
        <v>104</v>
      </c>
      <c r="D79" s="9">
        <v>2344</v>
      </c>
      <c r="E79" s="9">
        <v>4582</v>
      </c>
      <c r="F79" s="129"/>
    </row>
    <row r="80" spans="1:9" x14ac:dyDescent="0.35">
      <c r="A80" s="61">
        <v>43999</v>
      </c>
      <c r="B80" s="44">
        <v>2162</v>
      </c>
      <c r="C80" s="44">
        <v>107</v>
      </c>
      <c r="D80" s="9">
        <v>2388</v>
      </c>
      <c r="E80" s="9">
        <v>4657</v>
      </c>
      <c r="F80" s="129"/>
    </row>
    <row r="81" spans="1:6" x14ac:dyDescent="0.35">
      <c r="A81" s="61">
        <v>44000</v>
      </c>
      <c r="B81" s="44">
        <v>2194</v>
      </c>
      <c r="C81" s="44">
        <v>109</v>
      </c>
      <c r="D81" s="9">
        <v>2424</v>
      </c>
      <c r="E81" s="71">
        <v>4727</v>
      </c>
      <c r="F81" s="129"/>
    </row>
    <row r="82" spans="1:6" x14ac:dyDescent="0.35">
      <c r="A82" s="61">
        <v>44001</v>
      </c>
      <c r="B82" s="44">
        <v>2247</v>
      </c>
      <c r="C82" s="44">
        <v>109</v>
      </c>
      <c r="D82" s="9">
        <v>2453</v>
      </c>
      <c r="E82" s="71">
        <v>4809</v>
      </c>
      <c r="F82" s="129"/>
    </row>
    <row r="83" spans="1:6" x14ac:dyDescent="0.35">
      <c r="A83" s="61">
        <v>44002</v>
      </c>
      <c r="B83" s="44">
        <v>2225</v>
      </c>
      <c r="C83" s="44">
        <v>101</v>
      </c>
      <c r="D83" s="9">
        <v>2284</v>
      </c>
      <c r="E83" s="71">
        <v>4610</v>
      </c>
      <c r="F83" s="129"/>
    </row>
    <row r="84" spans="1:6" x14ac:dyDescent="0.35">
      <c r="A84" s="61">
        <v>44003</v>
      </c>
      <c r="B84" s="44">
        <v>2225</v>
      </c>
      <c r="C84" s="44">
        <v>100</v>
      </c>
      <c r="D84" s="9">
        <v>2273</v>
      </c>
      <c r="E84" s="71">
        <v>4598</v>
      </c>
      <c r="F84" s="129"/>
    </row>
    <row r="85" spans="1:6" x14ac:dyDescent="0.35">
      <c r="A85" s="61">
        <v>44004</v>
      </c>
      <c r="B85" s="44">
        <v>2096</v>
      </c>
      <c r="C85" s="44">
        <v>92</v>
      </c>
      <c r="D85" s="9">
        <v>2121</v>
      </c>
      <c r="E85" s="71">
        <v>4309</v>
      </c>
      <c r="F85" s="129"/>
    </row>
    <row r="86" spans="1:6" x14ac:dyDescent="0.35">
      <c r="A86" s="61">
        <v>44005</v>
      </c>
      <c r="B86" s="44">
        <v>2137</v>
      </c>
      <c r="C86" s="44">
        <v>98</v>
      </c>
      <c r="D86" s="9">
        <v>2194</v>
      </c>
      <c r="E86" s="71">
        <v>4429</v>
      </c>
      <c r="F86" s="129"/>
    </row>
    <row r="87" spans="1:6" x14ac:dyDescent="0.35">
      <c r="A87" s="61">
        <v>44006</v>
      </c>
      <c r="B87" s="44">
        <v>2181</v>
      </c>
      <c r="C87" s="44">
        <v>104</v>
      </c>
      <c r="D87" s="9">
        <v>2260</v>
      </c>
      <c r="E87" s="71">
        <v>4545</v>
      </c>
      <c r="F87" s="129"/>
    </row>
    <row r="88" spans="1:6" x14ac:dyDescent="0.35">
      <c r="A88" s="61">
        <v>44007</v>
      </c>
      <c r="B88" s="44">
        <v>2213</v>
      </c>
      <c r="C88" s="44">
        <v>105</v>
      </c>
      <c r="D88" s="9">
        <v>2288</v>
      </c>
      <c r="E88" s="71">
        <v>4606</v>
      </c>
      <c r="F88" s="129"/>
    </row>
    <row r="89" spans="1:6" x14ac:dyDescent="0.35">
      <c r="A89" s="61">
        <v>44008</v>
      </c>
      <c r="B89" s="44">
        <v>2264</v>
      </c>
      <c r="C89" s="44">
        <v>97</v>
      </c>
      <c r="D89" s="9">
        <v>2353</v>
      </c>
      <c r="E89" s="71">
        <v>4714</v>
      </c>
      <c r="F89" s="129"/>
    </row>
    <row r="90" spans="1:6" x14ac:dyDescent="0.35">
      <c r="A90" s="61">
        <v>44009</v>
      </c>
      <c r="B90" s="44">
        <v>2269</v>
      </c>
      <c r="C90" s="44">
        <v>87</v>
      </c>
      <c r="D90" s="9">
        <v>2182</v>
      </c>
      <c r="E90" s="71">
        <v>4538</v>
      </c>
      <c r="F90" s="129"/>
    </row>
    <row r="91" spans="1:6" x14ac:dyDescent="0.35">
      <c r="A91" s="61">
        <v>44010</v>
      </c>
      <c r="B91" s="44">
        <v>2250</v>
      </c>
      <c r="C91" s="44">
        <v>85</v>
      </c>
      <c r="D91" s="9">
        <v>2169</v>
      </c>
      <c r="E91" s="71">
        <v>4504</v>
      </c>
      <c r="F91" s="129"/>
    </row>
    <row r="92" spans="1:6" x14ac:dyDescent="0.35">
      <c r="A92" s="61">
        <v>44011</v>
      </c>
      <c r="B92" s="44">
        <v>1987</v>
      </c>
      <c r="C92" s="44">
        <v>85</v>
      </c>
      <c r="D92" s="9">
        <v>1989</v>
      </c>
      <c r="E92" s="71">
        <v>4061</v>
      </c>
      <c r="F92" s="129"/>
    </row>
    <row r="93" spans="1:6" x14ac:dyDescent="0.35">
      <c r="A93" s="61">
        <v>44012</v>
      </c>
      <c r="B93" s="44">
        <v>2047</v>
      </c>
      <c r="C93" s="44">
        <v>84</v>
      </c>
      <c r="D93" s="9">
        <v>2062</v>
      </c>
      <c r="E93" s="71">
        <v>4193</v>
      </c>
      <c r="F93" s="129"/>
    </row>
    <row r="94" spans="1:6" x14ac:dyDescent="0.35">
      <c r="A94" s="61">
        <v>44013</v>
      </c>
      <c r="B94" s="44">
        <v>2037</v>
      </c>
      <c r="C94" s="44">
        <v>71</v>
      </c>
      <c r="D94" s="9">
        <v>1998</v>
      </c>
      <c r="E94" s="71">
        <v>4106</v>
      </c>
      <c r="F94" s="129"/>
    </row>
    <row r="95" spans="1:6" x14ac:dyDescent="0.35">
      <c r="A95" s="61">
        <v>44014</v>
      </c>
      <c r="B95" s="44">
        <v>2089</v>
      </c>
      <c r="C95" s="44">
        <v>71</v>
      </c>
      <c r="D95" s="9">
        <v>2075</v>
      </c>
      <c r="E95" s="71">
        <v>4235</v>
      </c>
      <c r="F95" s="129"/>
    </row>
    <row r="96" spans="1:6" x14ac:dyDescent="0.35">
      <c r="A96" s="61">
        <v>44015</v>
      </c>
      <c r="B96" s="44">
        <v>2103</v>
      </c>
      <c r="C96" s="44">
        <v>71</v>
      </c>
      <c r="D96" s="9">
        <v>2129</v>
      </c>
      <c r="E96" s="71">
        <v>4303</v>
      </c>
      <c r="F96" s="129"/>
    </row>
    <row r="97" spans="1:7" x14ac:dyDescent="0.35">
      <c r="A97" s="61">
        <v>44016</v>
      </c>
      <c r="B97" s="44">
        <v>2073</v>
      </c>
      <c r="C97" s="44">
        <v>69</v>
      </c>
      <c r="D97" s="9">
        <v>1967</v>
      </c>
      <c r="E97" s="71">
        <v>4109</v>
      </c>
      <c r="F97" s="129"/>
    </row>
    <row r="98" spans="1:7" x14ac:dyDescent="0.35">
      <c r="A98" s="61">
        <v>44017</v>
      </c>
      <c r="B98" s="44">
        <v>2086</v>
      </c>
      <c r="C98" s="44">
        <v>69</v>
      </c>
      <c r="D98" s="9">
        <v>1982</v>
      </c>
      <c r="E98" s="71">
        <v>4137</v>
      </c>
      <c r="F98" s="129"/>
    </row>
    <row r="99" spans="1:7" x14ac:dyDescent="0.35">
      <c r="A99" s="61">
        <v>44018</v>
      </c>
      <c r="B99" s="44">
        <v>1768</v>
      </c>
      <c r="C99" s="44">
        <v>67</v>
      </c>
      <c r="D99" s="9">
        <v>1769</v>
      </c>
      <c r="E99" s="71">
        <v>3604</v>
      </c>
      <c r="F99" s="129"/>
    </row>
    <row r="100" spans="1:7" x14ac:dyDescent="0.35">
      <c r="A100" s="61">
        <v>44019</v>
      </c>
      <c r="B100" s="44">
        <v>1784</v>
      </c>
      <c r="C100" s="44">
        <v>63</v>
      </c>
      <c r="D100" s="9">
        <v>1886</v>
      </c>
      <c r="E100" s="71">
        <v>3733</v>
      </c>
      <c r="F100" s="129"/>
    </row>
    <row r="101" spans="1:7" x14ac:dyDescent="0.35">
      <c r="A101" s="61">
        <v>44020</v>
      </c>
      <c r="B101" s="44">
        <v>1813</v>
      </c>
      <c r="C101" s="44">
        <v>64</v>
      </c>
      <c r="D101" s="9">
        <v>1951</v>
      </c>
      <c r="E101" s="71">
        <v>3828</v>
      </c>
      <c r="F101" s="129"/>
    </row>
    <row r="102" spans="1:7" x14ac:dyDescent="0.35">
      <c r="A102" s="61">
        <v>44021</v>
      </c>
      <c r="B102" s="44">
        <v>1862</v>
      </c>
      <c r="C102" s="44">
        <v>65</v>
      </c>
      <c r="D102" s="9">
        <v>2072</v>
      </c>
      <c r="E102" s="71">
        <v>3999</v>
      </c>
      <c r="F102" s="129"/>
    </row>
    <row r="103" spans="1:7" x14ac:dyDescent="0.35">
      <c r="A103" s="61">
        <v>44022</v>
      </c>
      <c r="B103" s="44">
        <v>1923</v>
      </c>
      <c r="C103" s="44">
        <v>67</v>
      </c>
      <c r="D103" s="9">
        <v>2092</v>
      </c>
      <c r="E103" s="71">
        <v>4082</v>
      </c>
      <c r="F103" s="129"/>
    </row>
    <row r="104" spans="1:7" x14ac:dyDescent="0.35">
      <c r="A104" s="61">
        <v>44023</v>
      </c>
      <c r="B104" s="44">
        <v>1892</v>
      </c>
      <c r="C104" s="44">
        <v>66</v>
      </c>
      <c r="D104" s="9">
        <v>2092</v>
      </c>
      <c r="E104" s="71">
        <v>4050</v>
      </c>
      <c r="F104" s="129"/>
    </row>
    <row r="105" spans="1:7" x14ac:dyDescent="0.35">
      <c r="A105" s="61">
        <v>44024</v>
      </c>
      <c r="B105" s="44">
        <v>1912</v>
      </c>
      <c r="C105" s="44">
        <v>66</v>
      </c>
      <c r="D105" s="9">
        <v>1804</v>
      </c>
      <c r="E105" s="71">
        <v>3782</v>
      </c>
      <c r="F105" s="129"/>
    </row>
    <row r="106" spans="1:7" x14ac:dyDescent="0.35">
      <c r="A106" s="61">
        <v>44025</v>
      </c>
      <c r="B106" s="44">
        <v>1727</v>
      </c>
      <c r="C106" s="44">
        <v>72</v>
      </c>
      <c r="D106" s="9">
        <v>1979</v>
      </c>
      <c r="E106" s="71">
        <v>3778</v>
      </c>
      <c r="F106" s="129"/>
    </row>
    <row r="107" spans="1:7" x14ac:dyDescent="0.35">
      <c r="A107" s="61">
        <v>44026</v>
      </c>
      <c r="B107" s="44">
        <v>1790</v>
      </c>
      <c r="C107" s="44">
        <v>73</v>
      </c>
      <c r="D107" s="9">
        <v>2071</v>
      </c>
      <c r="E107" s="71">
        <v>3934</v>
      </c>
      <c r="F107" s="129"/>
    </row>
    <row r="108" spans="1:7" x14ac:dyDescent="0.35">
      <c r="A108" s="61">
        <v>44027</v>
      </c>
      <c r="B108" s="44">
        <v>1810</v>
      </c>
      <c r="C108" s="44">
        <v>77</v>
      </c>
      <c r="D108" s="9">
        <v>2128</v>
      </c>
      <c r="E108" s="71">
        <v>4015</v>
      </c>
      <c r="F108" s="129"/>
    </row>
    <row r="109" spans="1:7" x14ac:dyDescent="0.35">
      <c r="A109" s="61">
        <v>44028</v>
      </c>
      <c r="B109" s="44">
        <v>1855</v>
      </c>
      <c r="C109" s="44">
        <v>74</v>
      </c>
      <c r="D109" s="9">
        <v>2142</v>
      </c>
      <c r="E109" s="71">
        <v>4071</v>
      </c>
      <c r="F109" s="129"/>
    </row>
    <row r="110" spans="1:7" x14ac:dyDescent="0.35">
      <c r="A110" s="61">
        <v>44029</v>
      </c>
      <c r="B110" s="44">
        <v>1910</v>
      </c>
      <c r="C110" s="44">
        <v>73</v>
      </c>
      <c r="D110" s="9">
        <v>2157</v>
      </c>
      <c r="E110" s="71">
        <v>4140</v>
      </c>
      <c r="F110" s="132"/>
      <c r="G110" s="2"/>
    </row>
    <row r="111" spans="1:7" x14ac:dyDescent="0.35">
      <c r="A111" s="61">
        <v>44030</v>
      </c>
      <c r="B111" s="44">
        <v>1882</v>
      </c>
      <c r="C111" s="44">
        <v>73</v>
      </c>
      <c r="D111" s="9">
        <v>2075</v>
      </c>
      <c r="E111" s="71">
        <v>4030</v>
      </c>
      <c r="F111" s="132"/>
      <c r="G111" s="2"/>
    </row>
    <row r="112" spans="1:7" x14ac:dyDescent="0.35">
      <c r="A112" s="61">
        <v>44031</v>
      </c>
      <c r="B112" s="44">
        <v>1897</v>
      </c>
      <c r="C112" s="44">
        <v>70</v>
      </c>
      <c r="D112" s="9">
        <v>2080</v>
      </c>
      <c r="E112" s="71">
        <v>4047</v>
      </c>
      <c r="F112" s="132"/>
      <c r="G112" s="2"/>
    </row>
    <row r="113" spans="1:7" x14ac:dyDescent="0.35">
      <c r="A113" s="112">
        <v>44032</v>
      </c>
      <c r="B113" s="134">
        <v>1798</v>
      </c>
      <c r="C113" s="134">
        <v>65</v>
      </c>
      <c r="D113" s="124">
        <v>1974</v>
      </c>
      <c r="E113" s="135">
        <v>3837</v>
      </c>
      <c r="F113" s="132"/>
      <c r="G113" s="2"/>
    </row>
    <row r="114" spans="1:7" x14ac:dyDescent="0.35">
      <c r="A114" s="112">
        <v>44033</v>
      </c>
      <c r="B114" s="134">
        <v>1804</v>
      </c>
      <c r="C114" s="134">
        <v>67</v>
      </c>
      <c r="D114" s="124">
        <v>2041</v>
      </c>
      <c r="E114" s="135">
        <v>3912</v>
      </c>
      <c r="F114" s="135"/>
      <c r="G114" s="44"/>
    </row>
    <row r="115" spans="1:7" x14ac:dyDescent="0.35">
      <c r="A115" s="112"/>
      <c r="B115" s="136"/>
      <c r="C115" s="136"/>
      <c r="D115" s="132"/>
      <c r="E115" s="132"/>
      <c r="F115" s="132"/>
      <c r="G115" s="2"/>
    </row>
    <row r="116" spans="1:7" x14ac:dyDescent="0.35">
      <c r="A116" s="137" t="s">
        <v>80</v>
      </c>
      <c r="B116" s="136"/>
      <c r="C116" s="136"/>
      <c r="D116" s="132"/>
      <c r="E116" s="132"/>
      <c r="F116" s="132"/>
      <c r="G116" s="2"/>
    </row>
    <row r="117" spans="1:7" x14ac:dyDescent="0.35">
      <c r="A117" s="356" t="s">
        <v>81</v>
      </c>
      <c r="B117" s="134">
        <v>4004.8571428571427</v>
      </c>
      <c r="C117" s="134">
        <v>360.57142857142856</v>
      </c>
      <c r="D117" s="134">
        <v>4974.5714285714284</v>
      </c>
      <c r="E117" s="134">
        <v>9340</v>
      </c>
      <c r="F117" s="124"/>
      <c r="G117" s="2"/>
    </row>
    <row r="118" spans="1:7" x14ac:dyDescent="0.35">
      <c r="A118" s="356" t="s">
        <v>83</v>
      </c>
      <c r="B118" s="134">
        <v>3399.8571428571427</v>
      </c>
      <c r="C118" s="134">
        <v>239.28571428571428</v>
      </c>
      <c r="D118" s="134">
        <v>3921.5714285714284</v>
      </c>
      <c r="E118" s="134">
        <v>7560.7142857142853</v>
      </c>
      <c r="F118" s="124"/>
      <c r="G118" s="2"/>
    </row>
    <row r="119" spans="1:7" x14ac:dyDescent="0.35">
      <c r="A119" s="356" t="s">
        <v>84</v>
      </c>
      <c r="B119" s="134">
        <v>3414.7142857142858</v>
      </c>
      <c r="C119" s="134">
        <v>224.85714285714286</v>
      </c>
      <c r="D119" s="134">
        <v>3782</v>
      </c>
      <c r="E119" s="134">
        <v>7421.5714285714284</v>
      </c>
      <c r="F119" s="124"/>
      <c r="G119" s="2"/>
    </row>
    <row r="120" spans="1:7" x14ac:dyDescent="0.35">
      <c r="A120" s="356" t="s">
        <v>85</v>
      </c>
      <c r="B120" s="134">
        <v>3332.4285714285716</v>
      </c>
      <c r="C120" s="134">
        <v>218.28571428571428</v>
      </c>
      <c r="D120" s="134">
        <v>3684</v>
      </c>
      <c r="E120" s="134">
        <v>7234.7142857142853</v>
      </c>
      <c r="F120" s="124"/>
      <c r="G120" s="2"/>
    </row>
    <row r="121" spans="1:7" x14ac:dyDescent="0.35">
      <c r="A121" s="106" t="s">
        <v>86</v>
      </c>
      <c r="B121" s="44">
        <v>3186.2857142857142</v>
      </c>
      <c r="C121" s="44">
        <v>201.71428571428572</v>
      </c>
      <c r="D121" s="44">
        <v>3262.7142857142858</v>
      </c>
      <c r="E121" s="44">
        <v>6650.7142857142853</v>
      </c>
      <c r="F121" s="9"/>
      <c r="G121" s="2"/>
    </row>
    <row r="122" spans="1:7" x14ac:dyDescent="0.35">
      <c r="A122" s="106" t="s">
        <v>87</v>
      </c>
      <c r="B122" s="44">
        <v>2993.4285714285716</v>
      </c>
      <c r="C122" s="44">
        <v>185.57142857142858</v>
      </c>
      <c r="D122" s="44">
        <v>3053.4285714285716</v>
      </c>
      <c r="E122" s="44">
        <v>6232.4285714285716</v>
      </c>
      <c r="F122" s="9"/>
      <c r="G122" s="2"/>
    </row>
    <row r="123" spans="1:7" x14ac:dyDescent="0.35">
      <c r="A123" s="106" t="s">
        <v>88</v>
      </c>
      <c r="B123" s="44">
        <v>3008.1428571428573</v>
      </c>
      <c r="C123" s="44">
        <v>181</v>
      </c>
      <c r="D123" s="44">
        <v>3135.8571428571427</v>
      </c>
      <c r="E123" s="44">
        <v>6325</v>
      </c>
      <c r="F123" s="9"/>
      <c r="G123" s="2"/>
    </row>
    <row r="124" spans="1:7" x14ac:dyDescent="0.35">
      <c r="A124" s="106" t="s">
        <v>89</v>
      </c>
      <c r="B124" s="44">
        <v>2887.5714285714284</v>
      </c>
      <c r="C124" s="44">
        <v>168.28571428571428</v>
      </c>
      <c r="D124" s="44">
        <v>3067.1428571428573</v>
      </c>
      <c r="E124" s="44">
        <v>6123</v>
      </c>
      <c r="F124" s="9"/>
      <c r="G124" s="2"/>
    </row>
    <row r="125" spans="1:7" x14ac:dyDescent="0.35">
      <c r="A125" s="106" t="s">
        <v>90</v>
      </c>
      <c r="B125" s="44">
        <v>2647.7142857142858</v>
      </c>
      <c r="C125" s="44">
        <v>129.57142857142858</v>
      </c>
      <c r="D125" s="44">
        <v>2782</v>
      </c>
      <c r="E125" s="44">
        <v>5559.2857142857147</v>
      </c>
      <c r="F125" s="9"/>
      <c r="G125" s="2"/>
    </row>
    <row r="126" spans="1:7" x14ac:dyDescent="0.35">
      <c r="A126" s="106" t="s">
        <v>91</v>
      </c>
      <c r="B126" s="44">
        <v>2410.1428571428573</v>
      </c>
      <c r="C126" s="44">
        <v>123.42857142857143</v>
      </c>
      <c r="D126" s="44">
        <v>2499.2857142857142</v>
      </c>
      <c r="E126" s="44">
        <v>5032.8571428571431</v>
      </c>
      <c r="F126" s="9"/>
      <c r="G126" s="2"/>
    </row>
    <row r="127" spans="1:7" x14ac:dyDescent="0.35">
      <c r="A127" s="106" t="s">
        <v>92</v>
      </c>
      <c r="B127" s="44">
        <v>2300.8571428571427</v>
      </c>
      <c r="C127" s="44">
        <v>113.85714285714286</v>
      </c>
      <c r="D127" s="44">
        <v>2465</v>
      </c>
      <c r="E127" s="44">
        <v>4879.7142857142853</v>
      </c>
      <c r="F127" s="9"/>
      <c r="G127" s="2"/>
    </row>
    <row r="128" spans="1:7" x14ac:dyDescent="0.35">
      <c r="A128" s="106" t="s">
        <v>93</v>
      </c>
      <c r="B128" s="44">
        <v>2183.7142857142858</v>
      </c>
      <c r="C128" s="44">
        <v>102.28571428571429</v>
      </c>
      <c r="D128" s="44">
        <v>2305.2857142857142</v>
      </c>
      <c r="E128" s="44">
        <v>4591.2857142857147</v>
      </c>
      <c r="F128" s="9"/>
      <c r="G128" s="2"/>
    </row>
    <row r="129" spans="1:15" x14ac:dyDescent="0.35">
      <c r="A129" s="106" t="s">
        <v>94</v>
      </c>
      <c r="B129" s="44">
        <v>2173</v>
      </c>
      <c r="C129" s="44">
        <v>92.428571428571431</v>
      </c>
      <c r="D129" s="44">
        <v>2186.1428571428573</v>
      </c>
      <c r="E129" s="44">
        <v>4451.5714285714284</v>
      </c>
      <c r="F129" s="9"/>
      <c r="G129" s="2"/>
    </row>
    <row r="130" spans="1:15" x14ac:dyDescent="0.35">
      <c r="A130" s="106" t="s">
        <v>95</v>
      </c>
      <c r="B130" s="44">
        <v>1991.4285714285713</v>
      </c>
      <c r="C130" s="44">
        <v>68.714285714285708</v>
      </c>
      <c r="D130" s="44">
        <v>1972.2857142857142</v>
      </c>
      <c r="E130" s="44">
        <v>4032.4285714285716</v>
      </c>
      <c r="F130" s="9"/>
      <c r="G130" s="2"/>
    </row>
    <row r="131" spans="1:15" x14ac:dyDescent="0.35">
      <c r="A131" s="106" t="s">
        <v>96</v>
      </c>
      <c r="B131" s="44">
        <v>1845.5714285714287</v>
      </c>
      <c r="C131" s="44">
        <v>67.571428571428569</v>
      </c>
      <c r="D131" s="44">
        <v>2008.7142857142858</v>
      </c>
      <c r="E131" s="44">
        <v>3921.8571428571427</v>
      </c>
      <c r="F131" s="9"/>
      <c r="G131" s="2"/>
    </row>
    <row r="132" spans="1:15" x14ac:dyDescent="0.35">
      <c r="A132" s="106" t="s">
        <v>82</v>
      </c>
      <c r="B132" s="44">
        <v>1850.8571428571429</v>
      </c>
      <c r="C132" s="44">
        <v>71.285714285714292</v>
      </c>
      <c r="D132" s="44">
        <v>2085.2857142857142</v>
      </c>
      <c r="E132" s="44">
        <v>4007.4285714285716</v>
      </c>
      <c r="F132" s="9"/>
      <c r="G132" s="2"/>
      <c r="L132" s="591"/>
      <c r="M132" s="591"/>
      <c r="N132" s="591"/>
      <c r="O132" s="591"/>
    </row>
    <row r="133" spans="1:15" x14ac:dyDescent="0.35">
      <c r="A133" s="106" t="s">
        <v>98</v>
      </c>
      <c r="B133" s="44">
        <v>2014</v>
      </c>
      <c r="C133" s="44">
        <v>74.285714285714292</v>
      </c>
      <c r="D133" s="44">
        <v>2152.5714285714284</v>
      </c>
      <c r="E133" s="44">
        <v>4240.8571428571431</v>
      </c>
      <c r="F133" s="89"/>
      <c r="G133" s="2"/>
      <c r="L133" s="591"/>
      <c r="M133" s="591"/>
      <c r="N133" s="591"/>
      <c r="O133" s="591"/>
    </row>
    <row r="134" spans="1:15" x14ac:dyDescent="0.35">
      <c r="A134" s="106" t="s">
        <v>99</v>
      </c>
      <c r="B134" s="44">
        <v>1498</v>
      </c>
      <c r="C134" s="44">
        <v>48.571428571428569</v>
      </c>
      <c r="D134" s="44">
        <v>1366.7142857142858</v>
      </c>
      <c r="E134" s="44">
        <v>2913.2857142857147</v>
      </c>
      <c r="F134" s="89"/>
      <c r="G134" s="2"/>
      <c r="L134" s="591"/>
      <c r="M134" s="591"/>
      <c r="N134" s="591"/>
      <c r="O134" s="591"/>
    </row>
    <row r="135" spans="1:15" x14ac:dyDescent="0.35">
      <c r="A135" s="106" t="s">
        <v>100</v>
      </c>
      <c r="B135" s="44">
        <v>701.28571428571433</v>
      </c>
      <c r="C135" s="44">
        <v>19.857142857142858</v>
      </c>
      <c r="D135" s="44">
        <v>584.42857142857144</v>
      </c>
      <c r="E135" s="44">
        <v>1305.5714285714287</v>
      </c>
      <c r="F135" s="89"/>
      <c r="G135" s="2"/>
      <c r="L135" s="591"/>
      <c r="M135" s="591"/>
      <c r="N135" s="591"/>
      <c r="O135" s="591"/>
    </row>
    <row r="136" spans="1:15" x14ac:dyDescent="0.35">
      <c r="A136" s="106" t="s">
        <v>101</v>
      </c>
      <c r="B136" s="44">
        <v>593.57142857142856</v>
      </c>
      <c r="C136" s="44">
        <v>24.714285714285715</v>
      </c>
      <c r="D136" s="44">
        <v>499.71428571428572</v>
      </c>
      <c r="E136" s="44">
        <v>1118</v>
      </c>
      <c r="F136" s="89"/>
      <c r="G136" s="2"/>
      <c r="L136" s="591"/>
      <c r="M136" s="591"/>
      <c r="N136" s="591"/>
      <c r="O136" s="591"/>
    </row>
    <row r="137" spans="1:15" x14ac:dyDescent="0.35">
      <c r="A137" s="106" t="s">
        <v>102</v>
      </c>
      <c r="B137" s="44">
        <v>691.85714285714289</v>
      </c>
      <c r="C137" s="44">
        <v>37.142857142857146</v>
      </c>
      <c r="D137" s="366">
        <v>569.57142857142856</v>
      </c>
      <c r="E137" s="44">
        <v>1298.5714285714284</v>
      </c>
      <c r="F137" s="89"/>
      <c r="G137" s="2"/>
      <c r="L137" s="591"/>
      <c r="M137" s="591"/>
      <c r="N137" s="591"/>
      <c r="O137" s="591"/>
    </row>
    <row r="138" spans="1:15" x14ac:dyDescent="0.35">
      <c r="A138" s="106" t="s">
        <v>103</v>
      </c>
      <c r="B138" s="44">
        <v>907.42857142857144</v>
      </c>
      <c r="C138" s="44">
        <v>43.285714285714285</v>
      </c>
      <c r="D138" s="44">
        <v>834.42857142857144</v>
      </c>
      <c r="E138" s="44">
        <v>1785.1428571428573</v>
      </c>
      <c r="F138" s="89"/>
      <c r="G138" s="2"/>
      <c r="L138" s="591"/>
      <c r="M138" s="591"/>
      <c r="N138" s="591"/>
      <c r="O138" s="591"/>
    </row>
    <row r="139" spans="1:15" x14ac:dyDescent="0.35">
      <c r="A139" s="106" t="s">
        <v>104</v>
      </c>
      <c r="B139" s="44">
        <v>793.28571428571433</v>
      </c>
      <c r="C139" s="44">
        <v>49.857142857142854</v>
      </c>
      <c r="D139" s="44">
        <v>742.28571428571433</v>
      </c>
      <c r="E139" s="44">
        <v>1585.4285714285716</v>
      </c>
      <c r="F139" s="89"/>
      <c r="G139" s="2"/>
      <c r="L139" s="591"/>
      <c r="M139" s="591"/>
      <c r="N139" s="591"/>
      <c r="O139" s="591"/>
    </row>
    <row r="140" spans="1:15" x14ac:dyDescent="0.35">
      <c r="A140" s="106" t="s">
        <v>105</v>
      </c>
      <c r="B140" s="44">
        <v>779.57142857142856</v>
      </c>
      <c r="C140" s="44">
        <v>40.857142857142854</v>
      </c>
      <c r="D140" s="44">
        <v>705.14285714285711</v>
      </c>
      <c r="E140" s="44">
        <v>1525.5714285714284</v>
      </c>
      <c r="F140" s="89"/>
      <c r="G140" s="2"/>
      <c r="L140" s="591"/>
      <c r="M140" s="591"/>
      <c r="N140" s="591"/>
      <c r="O140" s="591"/>
    </row>
    <row r="141" spans="1:15" x14ac:dyDescent="0.35">
      <c r="A141" s="106" t="s">
        <v>106</v>
      </c>
      <c r="B141" s="44">
        <v>830.57142857142856</v>
      </c>
      <c r="C141" s="44">
        <v>34.428571428571431</v>
      </c>
      <c r="D141" s="44">
        <v>658.14285714285711</v>
      </c>
      <c r="E141" s="44">
        <v>1523.1428571428571</v>
      </c>
      <c r="F141" s="89"/>
      <c r="G141" s="2"/>
      <c r="L141" s="591"/>
      <c r="M141" s="591"/>
      <c r="N141" s="591"/>
      <c r="O141" s="591"/>
    </row>
    <row r="142" spans="1:15" x14ac:dyDescent="0.35">
      <c r="A142" s="106" t="s">
        <v>107</v>
      </c>
      <c r="B142" s="44">
        <v>857.85714285714289</v>
      </c>
      <c r="C142" s="44">
        <v>44</v>
      </c>
      <c r="D142" s="44">
        <v>684.71428571428567</v>
      </c>
      <c r="E142" s="44">
        <v>1586.5714285714284</v>
      </c>
      <c r="F142" s="89"/>
      <c r="G142" s="2"/>
      <c r="L142" s="591"/>
      <c r="M142" s="591"/>
      <c r="N142" s="591"/>
      <c r="O142" s="591"/>
    </row>
    <row r="143" spans="1:15" x14ac:dyDescent="0.35">
      <c r="A143" s="106" t="s">
        <v>188</v>
      </c>
      <c r="B143" s="44">
        <v>910</v>
      </c>
      <c r="C143" s="44">
        <v>46.571428571428569</v>
      </c>
      <c r="D143" s="44">
        <v>777.14285714285711</v>
      </c>
      <c r="E143" s="44">
        <v>1733.7142857142858</v>
      </c>
      <c r="F143" s="89"/>
      <c r="G143" s="2"/>
      <c r="L143" s="591"/>
      <c r="M143" s="591"/>
      <c r="N143" s="591"/>
      <c r="O143" s="591"/>
    </row>
    <row r="144" spans="1:15" x14ac:dyDescent="0.35">
      <c r="A144" s="106" t="s">
        <v>200</v>
      </c>
      <c r="B144" s="44">
        <v>1036.7142857142858</v>
      </c>
      <c r="C144" s="44">
        <v>43.857142857142854</v>
      </c>
      <c r="D144" s="44">
        <v>1023.8571428571429</v>
      </c>
      <c r="E144" s="44">
        <v>2104.4285714285716</v>
      </c>
      <c r="F144" s="89"/>
      <c r="G144" s="2"/>
      <c r="L144" s="591"/>
      <c r="M144" s="591"/>
      <c r="N144" s="591"/>
      <c r="O144" s="591"/>
    </row>
    <row r="145" spans="1:15" x14ac:dyDescent="0.35">
      <c r="A145" s="106" t="s">
        <v>201</v>
      </c>
      <c r="B145" s="44">
        <v>1376.5714285714287</v>
      </c>
      <c r="C145" s="44">
        <v>53.571428571428569</v>
      </c>
      <c r="D145" s="44">
        <v>1248.5714285714287</v>
      </c>
      <c r="E145" s="44">
        <v>2678.7142857142862</v>
      </c>
      <c r="F145" s="89"/>
      <c r="G145" s="2"/>
      <c r="L145" s="591"/>
      <c r="M145" s="591"/>
      <c r="N145" s="591"/>
      <c r="O145" s="591"/>
    </row>
    <row r="146" spans="1:15" x14ac:dyDescent="0.35">
      <c r="A146" s="106" t="s">
        <v>202</v>
      </c>
      <c r="B146" s="44">
        <v>1444.7142857142858</v>
      </c>
      <c r="C146" s="44">
        <v>63.142857142857146</v>
      </c>
      <c r="D146" s="44">
        <v>1392.2857142857142</v>
      </c>
      <c r="E146" s="44">
        <v>2900.1428571428569</v>
      </c>
      <c r="F146" s="89"/>
      <c r="G146" s="2"/>
      <c r="L146" s="591"/>
      <c r="M146" s="591"/>
      <c r="N146" s="591"/>
      <c r="O146" s="591"/>
    </row>
    <row r="147" spans="1:15" x14ac:dyDescent="0.35">
      <c r="A147" s="106" t="s">
        <v>203</v>
      </c>
      <c r="B147" s="44">
        <v>1428.1428571428571</v>
      </c>
      <c r="C147" s="44">
        <v>93.714285714285708</v>
      </c>
      <c r="D147" s="44">
        <v>1330.8571428571429</v>
      </c>
      <c r="E147" s="44">
        <v>2852.7142857142858</v>
      </c>
      <c r="F147" s="89"/>
      <c r="G147" s="2"/>
      <c r="L147" s="591"/>
      <c r="M147" s="591"/>
      <c r="N147" s="591"/>
      <c r="O147" s="591"/>
    </row>
    <row r="148" spans="1:15" x14ac:dyDescent="0.35">
      <c r="A148" s="106" t="s">
        <v>199</v>
      </c>
      <c r="B148" s="44">
        <v>1541.5714285714287</v>
      </c>
      <c r="C148" s="44">
        <v>105.42857142857143</v>
      </c>
      <c r="D148" s="44">
        <v>1366.5714285714287</v>
      </c>
      <c r="E148" s="44">
        <v>3013.5714285714284</v>
      </c>
      <c r="F148" s="89"/>
      <c r="G148" s="2"/>
      <c r="L148" s="591"/>
      <c r="M148" s="591"/>
      <c r="N148" s="591"/>
      <c r="O148" s="591"/>
    </row>
    <row r="149" spans="1:15" x14ac:dyDescent="0.35">
      <c r="A149" s="106" t="s">
        <v>207</v>
      </c>
      <c r="B149" s="44">
        <v>1722.2857142857142</v>
      </c>
      <c r="C149" s="44">
        <v>116.14285714285714</v>
      </c>
      <c r="D149" s="44">
        <v>1398.5714285714287</v>
      </c>
      <c r="E149" s="44">
        <v>3237</v>
      </c>
      <c r="F149" s="89"/>
      <c r="G149" s="2"/>
      <c r="L149" s="591"/>
      <c r="M149" s="591"/>
      <c r="N149" s="591"/>
      <c r="O149" s="591"/>
    </row>
    <row r="150" spans="1:15" x14ac:dyDescent="0.35">
      <c r="A150" s="106" t="s">
        <v>208</v>
      </c>
      <c r="B150" s="44">
        <v>1768.8571428571429</v>
      </c>
      <c r="C150" s="44">
        <v>102.42857142857143</v>
      </c>
      <c r="D150" s="44">
        <v>1301.5714285714287</v>
      </c>
      <c r="E150" s="44">
        <v>3172.8571428571431</v>
      </c>
      <c r="F150" s="89"/>
      <c r="G150" s="2"/>
      <c r="L150" s="591"/>
      <c r="M150" s="591"/>
      <c r="N150" s="591"/>
      <c r="O150" s="591"/>
    </row>
    <row r="151" spans="1:15" x14ac:dyDescent="0.35">
      <c r="A151" s="106" t="s">
        <v>209</v>
      </c>
      <c r="B151" s="44">
        <v>1695.1428571428571</v>
      </c>
      <c r="C151" s="44">
        <v>87</v>
      </c>
      <c r="D151" s="44">
        <v>1197.7142857142858</v>
      </c>
      <c r="E151" s="44">
        <v>2979.8571428571431</v>
      </c>
      <c r="F151" s="89"/>
      <c r="G151" s="2"/>
      <c r="L151" s="591"/>
      <c r="M151" s="591"/>
      <c r="N151" s="591"/>
      <c r="O151" s="591"/>
    </row>
    <row r="152" spans="1:15" x14ac:dyDescent="0.35">
      <c r="A152" s="106" t="s">
        <v>213</v>
      </c>
      <c r="B152" s="44">
        <v>1564.8571428571429</v>
      </c>
      <c r="C152" s="44">
        <v>75.571428571428569</v>
      </c>
      <c r="D152" s="44">
        <v>1126</v>
      </c>
      <c r="E152" s="44">
        <v>2766.4285714285716</v>
      </c>
      <c r="F152" s="89"/>
      <c r="G152" s="2"/>
      <c r="L152" s="591"/>
      <c r="M152" s="591"/>
      <c r="N152" s="591"/>
      <c r="O152" s="591"/>
    </row>
    <row r="153" spans="1:15" x14ac:dyDescent="0.35">
      <c r="A153" s="106" t="s">
        <v>214</v>
      </c>
      <c r="B153" s="44">
        <v>1444.7142857142858</v>
      </c>
      <c r="C153" s="44">
        <v>79.714285714285708</v>
      </c>
      <c r="D153" s="44">
        <v>1098.5714285714287</v>
      </c>
      <c r="E153" s="44">
        <v>2623</v>
      </c>
      <c r="F153" s="89"/>
      <c r="G153" s="2"/>
      <c r="L153" s="591"/>
      <c r="M153" s="591"/>
      <c r="N153" s="591"/>
      <c r="O153" s="591"/>
    </row>
    <row r="154" spans="1:15" x14ac:dyDescent="0.35">
      <c r="A154" s="106" t="s">
        <v>217</v>
      </c>
      <c r="B154" s="44">
        <v>1488.8571428571429</v>
      </c>
      <c r="C154" s="44">
        <v>71</v>
      </c>
      <c r="D154" s="44">
        <v>1103.1428571428571</v>
      </c>
      <c r="E154" s="44">
        <v>2663</v>
      </c>
      <c r="F154" s="89"/>
      <c r="G154" s="2"/>
      <c r="L154" s="591"/>
      <c r="M154" s="591"/>
      <c r="N154" s="591"/>
      <c r="O154" s="591"/>
    </row>
    <row r="155" spans="1:15" x14ac:dyDescent="0.35">
      <c r="A155" s="106" t="s">
        <v>222</v>
      </c>
      <c r="B155" s="44">
        <v>1762.4285714285713</v>
      </c>
      <c r="C155" s="44">
        <v>53.142857142857146</v>
      </c>
      <c r="D155" s="44">
        <v>1039.8571428571429</v>
      </c>
      <c r="E155" s="44">
        <v>2855.4285714285716</v>
      </c>
      <c r="F155" s="89"/>
      <c r="G155" s="2"/>
      <c r="L155" s="591"/>
      <c r="M155" s="591"/>
      <c r="N155" s="591"/>
      <c r="O155" s="591"/>
    </row>
    <row r="156" spans="1:15" x14ac:dyDescent="0.35">
      <c r="A156" s="106" t="s">
        <v>221</v>
      </c>
      <c r="B156" s="44">
        <v>1709.8571428571429</v>
      </c>
      <c r="C156" s="44">
        <v>32.714285714285715</v>
      </c>
      <c r="D156" s="44">
        <v>1158.8571428571429</v>
      </c>
      <c r="E156" s="44">
        <v>2901.4285714285716</v>
      </c>
      <c r="F156" s="89"/>
      <c r="G156" s="2"/>
      <c r="L156" s="591"/>
      <c r="M156" s="591"/>
      <c r="N156" s="591"/>
      <c r="O156" s="591"/>
    </row>
    <row r="157" spans="1:15" x14ac:dyDescent="0.35">
      <c r="A157" s="106" t="s">
        <v>231</v>
      </c>
      <c r="B157" s="44">
        <v>2543.4285714285716</v>
      </c>
      <c r="C157" s="44">
        <v>71.714285714285708</v>
      </c>
      <c r="D157" s="44">
        <v>2328.5714285714284</v>
      </c>
      <c r="E157" s="44">
        <v>4943.7142857142862</v>
      </c>
      <c r="F157" s="89"/>
      <c r="G157" s="2"/>
      <c r="L157" s="591"/>
      <c r="M157" s="591"/>
      <c r="N157" s="591"/>
      <c r="O157" s="591"/>
    </row>
    <row r="158" spans="1:15" x14ac:dyDescent="0.35">
      <c r="A158" s="106" t="s">
        <v>232</v>
      </c>
      <c r="B158" s="44">
        <v>2666.8571428571427</v>
      </c>
      <c r="C158" s="44">
        <v>69.571428571428569</v>
      </c>
      <c r="D158" s="44">
        <v>2462.8571428571427</v>
      </c>
      <c r="E158" s="44">
        <v>5199.2857142857138</v>
      </c>
      <c r="F158" s="89"/>
      <c r="G158" s="2"/>
      <c r="L158" s="591"/>
      <c r="M158" s="591"/>
      <c r="N158" s="591"/>
      <c r="O158" s="591"/>
    </row>
    <row r="159" spans="1:15" x14ac:dyDescent="0.35">
      <c r="A159" s="106" t="s">
        <v>243</v>
      </c>
      <c r="B159" s="44">
        <v>2722.5714285714284</v>
      </c>
      <c r="C159" s="44">
        <v>65.142857142857139</v>
      </c>
      <c r="D159" s="44">
        <v>2363.2857142857142</v>
      </c>
      <c r="E159" s="44">
        <v>5151</v>
      </c>
      <c r="F159" s="89"/>
      <c r="G159" s="2"/>
      <c r="L159" s="591"/>
      <c r="M159" s="591"/>
      <c r="N159" s="591"/>
      <c r="O159" s="591"/>
    </row>
    <row r="160" spans="1:15" x14ac:dyDescent="0.35">
      <c r="A160" s="106" t="s">
        <v>251</v>
      </c>
      <c r="B160" s="44">
        <v>2589</v>
      </c>
      <c r="C160" s="44">
        <v>62.571428571428569</v>
      </c>
      <c r="D160" s="44">
        <v>2156.1428571428573</v>
      </c>
      <c r="E160" s="44">
        <v>4807.7142857142862</v>
      </c>
      <c r="F160" s="89"/>
      <c r="G160" s="2"/>
      <c r="L160" s="591"/>
      <c r="M160" s="591"/>
      <c r="N160" s="591"/>
      <c r="O160" s="591"/>
    </row>
    <row r="161" spans="1:15" x14ac:dyDescent="0.35">
      <c r="A161" s="106" t="s">
        <v>267</v>
      </c>
      <c r="B161" s="44">
        <v>2253.5714285714284</v>
      </c>
      <c r="C161" s="44">
        <v>48.571428571428569</v>
      </c>
      <c r="D161" s="44">
        <v>1923.8571428571429</v>
      </c>
      <c r="E161" s="44">
        <v>4226</v>
      </c>
      <c r="F161" s="89"/>
      <c r="G161" s="2"/>
      <c r="L161" s="591"/>
      <c r="M161" s="591"/>
      <c r="N161" s="591"/>
      <c r="O161" s="591"/>
    </row>
    <row r="162" spans="1:15" x14ac:dyDescent="0.35">
      <c r="A162" s="106" t="s">
        <v>268</v>
      </c>
      <c r="B162" s="44">
        <v>2193</v>
      </c>
      <c r="C162" s="44">
        <v>33.428571428571431</v>
      </c>
      <c r="D162" s="44">
        <v>1776.2857142857142</v>
      </c>
      <c r="E162" s="44">
        <v>4002.7142857142858</v>
      </c>
      <c r="F162" s="89"/>
      <c r="G162" s="2"/>
      <c r="L162" s="591"/>
      <c r="M162" s="591"/>
      <c r="N162" s="591"/>
      <c r="O162" s="591"/>
    </row>
    <row r="163" spans="1:15" x14ac:dyDescent="0.35">
      <c r="A163" s="106" t="s">
        <v>284</v>
      </c>
      <c r="B163" s="44">
        <v>2172</v>
      </c>
      <c r="C163" s="44">
        <v>28.285714285714285</v>
      </c>
      <c r="D163" s="44">
        <v>1749.1428571428571</v>
      </c>
      <c r="E163" s="44">
        <v>3949.4285714285716</v>
      </c>
      <c r="F163" s="89"/>
      <c r="G163" s="2"/>
      <c r="L163" s="591"/>
      <c r="M163" s="591"/>
      <c r="N163" s="591"/>
      <c r="O163" s="591"/>
    </row>
    <row r="164" spans="1:15" x14ac:dyDescent="0.35">
      <c r="A164" s="106" t="s">
        <v>300</v>
      </c>
      <c r="B164" s="44">
        <v>1990.7142857142858</v>
      </c>
      <c r="C164" s="44">
        <v>34</v>
      </c>
      <c r="D164" s="44">
        <v>1654.7142857142858</v>
      </c>
      <c r="E164" s="44">
        <v>3679.4285714285716</v>
      </c>
      <c r="F164" s="89"/>
      <c r="G164" s="2"/>
      <c r="L164" s="591"/>
      <c r="M164" s="591"/>
      <c r="N164" s="591"/>
      <c r="O164" s="591"/>
    </row>
    <row r="165" spans="1:15" x14ac:dyDescent="0.35">
      <c r="A165" s="106" t="s">
        <v>302</v>
      </c>
      <c r="B165" s="44">
        <v>1741</v>
      </c>
      <c r="C165" s="44">
        <v>28.285714285714285</v>
      </c>
      <c r="D165" s="44">
        <v>1517.1428571428571</v>
      </c>
      <c r="E165" s="44">
        <v>3286.4285714285716</v>
      </c>
      <c r="F165" s="89"/>
      <c r="G165" s="2"/>
      <c r="L165" s="591"/>
      <c r="M165" s="591"/>
      <c r="N165" s="591"/>
      <c r="O165" s="591"/>
    </row>
    <row r="166" spans="1:15" x14ac:dyDescent="0.35">
      <c r="A166" s="106" t="s">
        <v>317</v>
      </c>
      <c r="B166" s="44">
        <v>1694.7142857142858</v>
      </c>
      <c r="C166" s="44">
        <v>28.571428571428573</v>
      </c>
      <c r="D166" s="44">
        <v>1563</v>
      </c>
      <c r="E166" s="44">
        <v>3286.2857142857147</v>
      </c>
      <c r="F166" s="89"/>
      <c r="G166" s="2"/>
      <c r="L166" s="591"/>
      <c r="M166" s="591"/>
      <c r="N166" s="591"/>
      <c r="O166" s="591"/>
    </row>
    <row r="167" spans="1:15" x14ac:dyDescent="0.35">
      <c r="A167" s="106" t="s">
        <v>318</v>
      </c>
      <c r="B167" s="44">
        <v>1708.7142857142858</v>
      </c>
      <c r="C167" s="44">
        <v>26.142857142857142</v>
      </c>
      <c r="D167" s="44">
        <v>1652.8571428571429</v>
      </c>
      <c r="E167" s="44">
        <v>3387.7142857142858</v>
      </c>
      <c r="F167" s="89"/>
      <c r="G167" s="2"/>
      <c r="L167" s="591"/>
      <c r="M167" s="591"/>
      <c r="N167" s="591"/>
      <c r="O167" s="591"/>
    </row>
    <row r="168" spans="1:15" x14ac:dyDescent="0.35">
      <c r="A168" s="106" t="s">
        <v>319</v>
      </c>
      <c r="B168" s="44">
        <v>1734.8571428571429</v>
      </c>
      <c r="C168" s="44">
        <v>24.857142857142858</v>
      </c>
      <c r="D168" s="44">
        <v>1633.7142857142858</v>
      </c>
      <c r="E168" s="44">
        <v>3393.4285714285716</v>
      </c>
      <c r="F168" s="89"/>
      <c r="G168" s="2"/>
      <c r="L168" s="591"/>
      <c r="M168" s="591"/>
      <c r="N168" s="591"/>
      <c r="O168" s="591"/>
    </row>
    <row r="169" spans="1:15" x14ac:dyDescent="0.35">
      <c r="A169" s="106" t="s">
        <v>325</v>
      </c>
      <c r="B169" s="44">
        <v>1586.1428571428571</v>
      </c>
      <c r="C169" s="44">
        <v>15.142857142857142</v>
      </c>
      <c r="D169" s="44">
        <v>1393.5714285714287</v>
      </c>
      <c r="E169" s="44">
        <v>2994.8571428571431</v>
      </c>
      <c r="F169" s="89"/>
      <c r="G169" s="2"/>
      <c r="L169" s="591"/>
      <c r="M169" s="591"/>
      <c r="N169" s="591"/>
      <c r="O169" s="591"/>
    </row>
    <row r="170" spans="1:15" x14ac:dyDescent="0.35">
      <c r="A170" s="106" t="s">
        <v>327</v>
      </c>
      <c r="B170" s="44">
        <v>1534.4285714285713</v>
      </c>
      <c r="C170" s="44">
        <v>21.428571428571427</v>
      </c>
      <c r="D170" s="44">
        <v>1486.7142857142858</v>
      </c>
      <c r="E170" s="44">
        <v>3042.5714285714284</v>
      </c>
      <c r="F170" s="89"/>
      <c r="G170" s="2"/>
      <c r="L170" s="591"/>
      <c r="M170" s="591"/>
      <c r="N170" s="591"/>
      <c r="O170" s="591"/>
    </row>
    <row r="171" spans="1:15" x14ac:dyDescent="0.35">
      <c r="A171" s="106" t="s">
        <v>331</v>
      </c>
      <c r="B171" s="44">
        <v>1556.4285714285713</v>
      </c>
      <c r="C171" s="44">
        <v>22.428571428571427</v>
      </c>
      <c r="D171" s="44">
        <v>1506.1428571428571</v>
      </c>
      <c r="E171" s="44">
        <v>3085</v>
      </c>
      <c r="F171" s="89"/>
      <c r="G171" s="2"/>
      <c r="L171" s="591"/>
      <c r="M171" s="591"/>
      <c r="N171" s="591"/>
      <c r="O171" s="591"/>
    </row>
    <row r="172" spans="1:15" x14ac:dyDescent="0.35">
      <c r="A172" s="106" t="s">
        <v>368</v>
      </c>
      <c r="B172" s="44">
        <v>1394.4285714285713</v>
      </c>
      <c r="C172" s="44">
        <v>17.285714285714285</v>
      </c>
      <c r="D172" s="44">
        <v>1298.2857142857142</v>
      </c>
      <c r="E172" s="44">
        <v>2710</v>
      </c>
      <c r="L172" s="591"/>
      <c r="M172" s="591"/>
      <c r="N172" s="591"/>
      <c r="O172" s="591"/>
    </row>
    <row r="173" spans="1:15" x14ac:dyDescent="0.35">
      <c r="A173" s="106" t="s">
        <v>370</v>
      </c>
      <c r="B173" s="44">
        <v>710</v>
      </c>
      <c r="C173" s="44">
        <v>11.857142857142858</v>
      </c>
      <c r="D173" s="44">
        <v>523.14285714285711</v>
      </c>
      <c r="E173" s="44">
        <v>1245</v>
      </c>
      <c r="L173" s="591"/>
      <c r="M173" s="591"/>
      <c r="N173" s="591"/>
      <c r="O173" s="591"/>
    </row>
    <row r="174" spans="1:15" x14ac:dyDescent="0.35">
      <c r="A174" s="106" t="s">
        <v>380</v>
      </c>
      <c r="B174" s="498">
        <v>635.42857142857144</v>
      </c>
      <c r="C174" s="498">
        <v>11.428571428571429</v>
      </c>
      <c r="D174" s="498">
        <v>480.28571428571428</v>
      </c>
      <c r="E174" s="44">
        <v>1127.1428571428571</v>
      </c>
      <c r="L174" s="591"/>
      <c r="M174" s="591"/>
      <c r="N174" s="591"/>
      <c r="O174" s="591"/>
    </row>
    <row r="175" spans="1:15" x14ac:dyDescent="0.35">
      <c r="A175" s="106" t="s">
        <v>384</v>
      </c>
      <c r="B175" s="498">
        <v>622.57142857142856</v>
      </c>
      <c r="C175" s="498">
        <v>10.428571428571429</v>
      </c>
      <c r="D175" s="498">
        <v>494.42857142857144</v>
      </c>
      <c r="E175" s="44">
        <v>1127.4285714285716</v>
      </c>
      <c r="L175" s="591"/>
      <c r="M175" s="591"/>
      <c r="N175" s="591"/>
      <c r="O175" s="591"/>
    </row>
    <row r="176" spans="1:15" x14ac:dyDescent="0.35">
      <c r="A176" s="106" t="s">
        <v>388</v>
      </c>
      <c r="B176" s="498">
        <v>643.28571428571433</v>
      </c>
      <c r="C176" s="498">
        <v>15</v>
      </c>
      <c r="D176" s="498">
        <v>498.71428571428572</v>
      </c>
      <c r="E176" s="44">
        <v>1157</v>
      </c>
      <c r="L176" s="591"/>
      <c r="M176" s="591"/>
      <c r="N176" s="591"/>
      <c r="O176" s="591"/>
    </row>
    <row r="177" spans="1:15" x14ac:dyDescent="0.35">
      <c r="A177" s="106" t="s">
        <v>392</v>
      </c>
      <c r="B177" s="498">
        <v>684.28571428571433</v>
      </c>
      <c r="C177" s="498">
        <v>15.142857142857142</v>
      </c>
      <c r="D177" s="498">
        <v>538.14285714285711</v>
      </c>
      <c r="E177" s="44">
        <v>1237.5714285714284</v>
      </c>
      <c r="L177" s="591"/>
      <c r="M177" s="591"/>
      <c r="N177" s="591"/>
      <c r="O177" s="591"/>
    </row>
    <row r="178" spans="1:15" x14ac:dyDescent="0.35">
      <c r="A178" s="106" t="s">
        <v>397</v>
      </c>
      <c r="B178" s="498">
        <v>771.42857142857144</v>
      </c>
      <c r="C178" s="498">
        <v>18</v>
      </c>
      <c r="D178" s="498">
        <v>585.14285714285711</v>
      </c>
      <c r="E178" s="44">
        <v>1374.5714285714284</v>
      </c>
      <c r="L178" s="591"/>
      <c r="M178" s="591"/>
      <c r="N178" s="591"/>
      <c r="O178" s="591"/>
    </row>
    <row r="179" spans="1:15" x14ac:dyDescent="0.35">
      <c r="A179" s="106" t="s">
        <v>402</v>
      </c>
      <c r="B179" s="498">
        <v>799.14285714285711</v>
      </c>
      <c r="C179" s="498">
        <v>34.714285714285715</v>
      </c>
      <c r="D179" s="498">
        <v>658.85714285714289</v>
      </c>
      <c r="E179" s="44">
        <v>1492.7142857142858</v>
      </c>
      <c r="L179" s="591"/>
      <c r="M179" s="591"/>
      <c r="N179" s="591"/>
      <c r="O179" s="591"/>
    </row>
    <row r="180" spans="1:15" x14ac:dyDescent="0.35">
      <c r="A180" s="106" t="s">
        <v>406</v>
      </c>
      <c r="B180" s="498">
        <v>921.14285714285711</v>
      </c>
      <c r="C180" s="498">
        <v>32.571428571428569</v>
      </c>
      <c r="D180" s="498">
        <v>757.28571428571433</v>
      </c>
      <c r="E180" s="9">
        <v>1711</v>
      </c>
      <c r="L180" s="591"/>
      <c r="M180" s="591"/>
      <c r="N180" s="591"/>
      <c r="O180" s="591"/>
    </row>
    <row r="181" spans="1:15" x14ac:dyDescent="0.35">
      <c r="A181" s="106" t="s">
        <v>410</v>
      </c>
      <c r="B181" s="44">
        <v>1264.1428571428571</v>
      </c>
      <c r="C181" s="498">
        <v>41.857142857142854</v>
      </c>
      <c r="D181" s="498">
        <v>1049.8571428571429</v>
      </c>
      <c r="E181" s="9">
        <v>2355.8571428571431</v>
      </c>
      <c r="F181" s="125"/>
      <c r="L181" s="591"/>
      <c r="M181" s="591"/>
      <c r="N181" s="591"/>
      <c r="O181" s="591"/>
    </row>
    <row r="182" spans="1:15" x14ac:dyDescent="0.35">
      <c r="A182" s="106" t="s">
        <v>412</v>
      </c>
      <c r="B182" s="44">
        <v>1457.1428571428571</v>
      </c>
      <c r="C182" s="498">
        <v>61</v>
      </c>
      <c r="D182" s="498">
        <v>1242.1428571428571</v>
      </c>
      <c r="E182" s="9">
        <v>2760.2857142857142</v>
      </c>
      <c r="L182" s="591"/>
      <c r="M182" s="591"/>
      <c r="N182" s="591"/>
      <c r="O182" s="591"/>
    </row>
    <row r="183" spans="1:15" x14ac:dyDescent="0.35">
      <c r="A183" s="106" t="s">
        <v>415</v>
      </c>
      <c r="B183" s="44">
        <v>1286.7142857142858</v>
      </c>
      <c r="C183" s="498">
        <v>56.285714285714285</v>
      </c>
      <c r="D183" s="498">
        <v>1141.4285714285713</v>
      </c>
      <c r="E183" s="9">
        <v>2484.4285714285716</v>
      </c>
      <c r="L183" s="591"/>
      <c r="M183" s="591"/>
      <c r="N183" s="591"/>
      <c r="O183" s="591"/>
    </row>
    <row r="184" spans="1:15" x14ac:dyDescent="0.35">
      <c r="A184" s="106" t="s">
        <v>418</v>
      </c>
      <c r="B184" s="44">
        <v>1119.4285714285713</v>
      </c>
      <c r="C184" s="498">
        <v>45.571428571428569</v>
      </c>
      <c r="D184" s="498">
        <v>944.42857142857144</v>
      </c>
      <c r="E184" s="9">
        <v>2109.4285714285716</v>
      </c>
      <c r="L184" s="591"/>
      <c r="M184" s="591"/>
      <c r="N184" s="591"/>
      <c r="O184" s="591"/>
    </row>
    <row r="185" spans="1:15" x14ac:dyDescent="0.35">
      <c r="A185" s="106" t="s">
        <v>438</v>
      </c>
      <c r="B185" s="44">
        <v>1015.8571428571429</v>
      </c>
      <c r="C185" s="498">
        <v>48.428571428571431</v>
      </c>
      <c r="D185" s="498">
        <v>823.85714285714289</v>
      </c>
      <c r="E185" s="9">
        <v>1888.1428571428571</v>
      </c>
      <c r="L185" s="591"/>
      <c r="M185" s="591"/>
      <c r="N185" s="591"/>
      <c r="O185" s="591"/>
    </row>
    <row r="186" spans="1:15" x14ac:dyDescent="0.35">
      <c r="A186" s="106" t="s">
        <v>442</v>
      </c>
      <c r="B186" s="44">
        <v>898.85714285714289</v>
      </c>
      <c r="C186" s="498">
        <v>28</v>
      </c>
      <c r="D186" s="498">
        <v>683.42857142857144</v>
      </c>
      <c r="E186" s="9">
        <v>1610.2857142857142</v>
      </c>
      <c r="L186" s="591"/>
      <c r="M186" s="591"/>
      <c r="N186" s="591"/>
      <c r="O186" s="591"/>
    </row>
    <row r="187" spans="1:15" x14ac:dyDescent="0.35">
      <c r="A187" s="106" t="s">
        <v>444</v>
      </c>
      <c r="B187" s="44">
        <v>796.85714285714289</v>
      </c>
      <c r="C187" s="498">
        <v>22.714285714285715</v>
      </c>
      <c r="D187" s="498">
        <v>636.28571428571433</v>
      </c>
      <c r="E187" s="9">
        <v>1455.8571428571429</v>
      </c>
      <c r="L187" s="591"/>
      <c r="M187" s="591"/>
      <c r="N187" s="591"/>
      <c r="O187" s="591"/>
    </row>
    <row r="188" spans="1:15" x14ac:dyDescent="0.35">
      <c r="A188" s="106" t="s">
        <v>449</v>
      </c>
      <c r="B188" s="44">
        <v>777.42857142857144</v>
      </c>
      <c r="C188" s="498">
        <v>27.285714285714285</v>
      </c>
      <c r="D188" s="498">
        <v>632.71428571428567</v>
      </c>
      <c r="E188" s="9">
        <v>1437.4285714285716</v>
      </c>
      <c r="L188" s="591"/>
      <c r="M188" s="591"/>
      <c r="N188" s="591"/>
      <c r="O188" s="591"/>
    </row>
    <row r="189" spans="1:15" x14ac:dyDescent="0.35">
      <c r="A189" s="106" t="s">
        <v>460</v>
      </c>
      <c r="B189" s="498">
        <v>1031.8571428571429</v>
      </c>
      <c r="C189" s="498">
        <v>47.428571428571431</v>
      </c>
      <c r="D189" s="498">
        <v>903.71428571428567</v>
      </c>
      <c r="E189" s="44">
        <v>1983</v>
      </c>
      <c r="L189" s="591"/>
      <c r="M189" s="591"/>
      <c r="N189" s="591"/>
      <c r="O189" s="591"/>
    </row>
    <row r="190" spans="1:15" x14ac:dyDescent="0.35">
      <c r="A190" s="106" t="s">
        <v>466</v>
      </c>
      <c r="B190" s="44">
        <v>1521</v>
      </c>
      <c r="C190" s="44">
        <v>105.57142857142857</v>
      </c>
      <c r="D190" s="44">
        <v>1462.7142857142858</v>
      </c>
      <c r="E190" s="9">
        <v>3089.2857142857147</v>
      </c>
      <c r="F190" s="590"/>
      <c r="L190" s="591"/>
      <c r="M190" s="591"/>
      <c r="N190" s="591"/>
      <c r="O190" s="591"/>
    </row>
    <row r="191" spans="1:15" x14ac:dyDescent="0.35">
      <c r="A191" s="106" t="s">
        <v>470</v>
      </c>
      <c r="B191" s="44">
        <v>1619.2857142857142</v>
      </c>
      <c r="C191" s="44">
        <v>84.714285714285708</v>
      </c>
      <c r="D191" s="44">
        <v>1594.4285714285713</v>
      </c>
      <c r="E191" s="9">
        <v>3298.4285714285716</v>
      </c>
    </row>
    <row r="192" spans="1:15" x14ac:dyDescent="0.35">
      <c r="A192" s="106" t="s">
        <v>473</v>
      </c>
      <c r="B192" s="44">
        <v>1453</v>
      </c>
      <c r="C192" s="44">
        <v>71</v>
      </c>
      <c r="D192" s="44">
        <v>1504</v>
      </c>
      <c r="E192" s="9">
        <v>3028</v>
      </c>
    </row>
    <row r="193" spans="1:5" x14ac:dyDescent="0.35">
      <c r="A193" s="106"/>
      <c r="B193" s="498"/>
      <c r="C193" s="498"/>
      <c r="D193" s="498"/>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82"/>
  <sheetViews>
    <sheetView showGridLines="0" zoomScale="89" zoomScaleNormal="90" workbookViewId="0">
      <pane ySplit="3" topLeftCell="A68" activePane="bottomLeft" state="frozen"/>
      <selection pane="bottomLeft"/>
    </sheetView>
  </sheetViews>
  <sheetFormatPr defaultRowHeight="14.5" x14ac:dyDescent="0.35"/>
  <cols>
    <col min="1" max="1" width="9" style="212" customWidth="1"/>
    <col min="2" max="2" width="18.453125" style="2" bestFit="1" customWidth="1"/>
    <col min="3" max="3" width="25.453125" style="2" customWidth="1"/>
    <col min="4" max="4" width="24.54296875" customWidth="1"/>
  </cols>
  <sheetData>
    <row r="1" spans="1:14" x14ac:dyDescent="0.35">
      <c r="A1" s="1" t="s">
        <v>420</v>
      </c>
      <c r="N1" s="22" t="s">
        <v>29</v>
      </c>
    </row>
    <row r="2" spans="1:14" x14ac:dyDescent="0.35">
      <c r="A2" s="1"/>
      <c r="N2" s="22"/>
    </row>
    <row r="3" spans="1:14" ht="45" customHeight="1" x14ac:dyDescent="0.35">
      <c r="A3" s="202" t="s">
        <v>118</v>
      </c>
      <c r="B3" s="203" t="s">
        <v>114</v>
      </c>
      <c r="C3" s="204" t="s">
        <v>119</v>
      </c>
      <c r="D3" s="534" t="s">
        <v>419</v>
      </c>
    </row>
    <row r="4" spans="1:14" ht="15" customHeight="1" x14ac:dyDescent="0.35">
      <c r="A4" s="205">
        <v>11</v>
      </c>
      <c r="B4" s="206" t="s">
        <v>120</v>
      </c>
      <c r="C4" s="207">
        <v>9</v>
      </c>
      <c r="D4" s="207">
        <v>0</v>
      </c>
    </row>
    <row r="5" spans="1:14" ht="15" customHeight="1" x14ac:dyDescent="0.35">
      <c r="A5" s="205">
        <v>12</v>
      </c>
      <c r="B5" s="208" t="s">
        <v>121</v>
      </c>
      <c r="C5" s="209">
        <v>25</v>
      </c>
      <c r="D5" s="209">
        <v>0</v>
      </c>
    </row>
    <row r="6" spans="1:14" ht="15" customHeight="1" x14ac:dyDescent="0.35">
      <c r="A6" s="205">
        <v>13</v>
      </c>
      <c r="B6" s="208" t="s">
        <v>122</v>
      </c>
      <c r="C6" s="209">
        <v>86</v>
      </c>
      <c r="D6" s="209">
        <v>2</v>
      </c>
    </row>
    <row r="7" spans="1:14" ht="15" customHeight="1" x14ac:dyDescent="0.35">
      <c r="A7" s="205">
        <v>14</v>
      </c>
      <c r="B7" s="208" t="s">
        <v>123</v>
      </c>
      <c r="C7" s="209">
        <v>212</v>
      </c>
      <c r="D7" s="209">
        <v>7</v>
      </c>
    </row>
    <row r="8" spans="1:14" ht="15" customHeight="1" x14ac:dyDescent="0.35">
      <c r="A8" s="205">
        <v>15</v>
      </c>
      <c r="B8" s="208" t="s">
        <v>124</v>
      </c>
      <c r="C8" s="209">
        <v>317</v>
      </c>
      <c r="D8" s="209">
        <v>44</v>
      </c>
    </row>
    <row r="9" spans="1:14" ht="15" customHeight="1" x14ac:dyDescent="0.35">
      <c r="A9" s="205">
        <v>16</v>
      </c>
      <c r="B9" s="208" t="s">
        <v>125</v>
      </c>
      <c r="C9" s="209">
        <v>481</v>
      </c>
      <c r="D9" s="209">
        <v>102</v>
      </c>
    </row>
    <row r="10" spans="1:14" ht="15" customHeight="1" x14ac:dyDescent="0.35">
      <c r="A10" s="205">
        <v>17</v>
      </c>
      <c r="B10" s="208" t="s">
        <v>126</v>
      </c>
      <c r="C10" s="209">
        <v>625</v>
      </c>
      <c r="D10" s="209">
        <v>69</v>
      </c>
    </row>
    <row r="11" spans="1:14" ht="15" customHeight="1" x14ac:dyDescent="0.35">
      <c r="A11" s="205">
        <v>18</v>
      </c>
      <c r="B11" s="208" t="s">
        <v>127</v>
      </c>
      <c r="C11" s="209">
        <v>669</v>
      </c>
      <c r="D11" s="209">
        <v>69</v>
      </c>
    </row>
    <row r="12" spans="1:14" ht="15" customHeight="1" x14ac:dyDescent="0.35">
      <c r="A12" s="205">
        <v>19</v>
      </c>
      <c r="B12" s="208" t="s">
        <v>128</v>
      </c>
      <c r="C12" s="209">
        <v>609</v>
      </c>
      <c r="D12" s="209">
        <v>44</v>
      </c>
    </row>
    <row r="13" spans="1:14" ht="15" customHeight="1" x14ac:dyDescent="0.35">
      <c r="A13" s="205">
        <v>20</v>
      </c>
      <c r="B13" s="208" t="s">
        <v>129</v>
      </c>
      <c r="C13" s="209">
        <v>323</v>
      </c>
      <c r="D13" s="209">
        <v>102</v>
      </c>
    </row>
    <row r="14" spans="1:14" ht="15" customHeight="1" x14ac:dyDescent="0.35">
      <c r="A14" s="205">
        <v>21</v>
      </c>
      <c r="B14" s="210" t="s">
        <v>130</v>
      </c>
      <c r="C14" s="211">
        <v>209</v>
      </c>
      <c r="D14" s="211">
        <v>65</v>
      </c>
    </row>
    <row r="15" spans="1:14" ht="15" customHeight="1" x14ac:dyDescent="0.35">
      <c r="A15" s="205">
        <v>22</v>
      </c>
      <c r="B15" s="210" t="s">
        <v>131</v>
      </c>
      <c r="C15" s="211">
        <v>103</v>
      </c>
      <c r="D15" s="211">
        <v>23</v>
      </c>
    </row>
    <row r="16" spans="1:14" ht="15.65" customHeight="1" x14ac:dyDescent="0.35">
      <c r="A16" s="205">
        <v>23</v>
      </c>
      <c r="B16" s="210" t="s">
        <v>132</v>
      </c>
      <c r="C16" s="211">
        <v>61</v>
      </c>
      <c r="D16" s="211">
        <v>20</v>
      </c>
    </row>
    <row r="17" spans="1:5" ht="15" customHeight="1" x14ac:dyDescent="0.35">
      <c r="A17" s="205">
        <v>24</v>
      </c>
      <c r="B17" s="210" t="s">
        <v>133</v>
      </c>
      <c r="C17" s="211">
        <v>27</v>
      </c>
      <c r="D17" s="211">
        <v>15</v>
      </c>
    </row>
    <row r="18" spans="1:5" ht="15" customHeight="1" x14ac:dyDescent="0.35">
      <c r="A18" s="205">
        <v>25</v>
      </c>
      <c r="B18" s="210" t="s">
        <v>134</v>
      </c>
      <c r="C18" s="211">
        <v>39</v>
      </c>
      <c r="D18" s="211">
        <v>15</v>
      </c>
    </row>
    <row r="19" spans="1:5" ht="15" customHeight="1" x14ac:dyDescent="0.35">
      <c r="A19" s="205">
        <v>26</v>
      </c>
      <c r="B19" s="210" t="s">
        <v>135</v>
      </c>
      <c r="C19" s="211">
        <v>11</v>
      </c>
      <c r="D19" s="211">
        <v>15</v>
      </c>
    </row>
    <row r="20" spans="1:5" ht="15" customHeight="1" x14ac:dyDescent="0.35">
      <c r="A20" s="205">
        <v>27</v>
      </c>
      <c r="B20" s="210" t="s">
        <v>136</v>
      </c>
      <c r="C20" s="211">
        <v>7</v>
      </c>
      <c r="D20" s="211">
        <v>27</v>
      </c>
    </row>
    <row r="21" spans="1:5" ht="15" customHeight="1" x14ac:dyDescent="0.35">
      <c r="A21" s="205">
        <v>28</v>
      </c>
      <c r="B21" s="210" t="s">
        <v>137</v>
      </c>
      <c r="C21" s="211">
        <v>9</v>
      </c>
      <c r="D21" s="211">
        <v>17</v>
      </c>
    </row>
    <row r="22" spans="1:5" ht="15" customHeight="1" x14ac:dyDescent="0.35">
      <c r="A22" s="205">
        <v>29</v>
      </c>
      <c r="B22" s="210" t="s">
        <v>138</v>
      </c>
      <c r="C22" s="211">
        <v>7</v>
      </c>
      <c r="D22" s="211">
        <v>46</v>
      </c>
    </row>
    <row r="23" spans="1:5" ht="15" customHeight="1" x14ac:dyDescent="0.35">
      <c r="A23" s="205">
        <v>30</v>
      </c>
      <c r="B23" s="210" t="s">
        <v>139</v>
      </c>
      <c r="C23" s="211">
        <v>1</v>
      </c>
      <c r="D23" s="211">
        <v>29</v>
      </c>
    </row>
    <row r="24" spans="1:5" ht="16.5" customHeight="1" x14ac:dyDescent="0.35">
      <c r="A24" s="205">
        <v>31</v>
      </c>
      <c r="B24" s="210" t="s">
        <v>117</v>
      </c>
      <c r="C24" s="211">
        <v>2</v>
      </c>
      <c r="D24" s="211">
        <v>36</v>
      </c>
    </row>
    <row r="25" spans="1:5" ht="15" customHeight="1" x14ac:dyDescent="0.35">
      <c r="A25" s="205">
        <v>32</v>
      </c>
      <c r="B25" s="210" t="s">
        <v>116</v>
      </c>
      <c r="C25" s="205">
        <v>1</v>
      </c>
      <c r="D25" s="205">
        <v>34</v>
      </c>
    </row>
    <row r="26" spans="1:5" x14ac:dyDescent="0.35">
      <c r="A26" s="205">
        <v>33</v>
      </c>
      <c r="B26" s="210" t="s">
        <v>151</v>
      </c>
      <c r="C26" s="205">
        <v>0</v>
      </c>
      <c r="D26" s="205">
        <v>25</v>
      </c>
      <c r="E26" s="31"/>
    </row>
    <row r="27" spans="1:5" x14ac:dyDescent="0.35">
      <c r="A27" s="205">
        <v>34</v>
      </c>
      <c r="B27" s="210" t="s">
        <v>162</v>
      </c>
      <c r="C27" s="89">
        <v>2</v>
      </c>
      <c r="D27" s="89">
        <v>20</v>
      </c>
      <c r="E27" s="31"/>
    </row>
    <row r="28" spans="1:5" x14ac:dyDescent="0.35">
      <c r="A28" s="205">
        <v>35</v>
      </c>
      <c r="B28" s="210" t="s">
        <v>166</v>
      </c>
      <c r="C28" s="195">
        <v>5</v>
      </c>
      <c r="D28" s="195">
        <v>38</v>
      </c>
      <c r="E28" s="31"/>
    </row>
    <row r="29" spans="1:5" x14ac:dyDescent="0.35">
      <c r="A29" s="205">
        <v>36</v>
      </c>
      <c r="B29" s="210" t="s">
        <v>165</v>
      </c>
      <c r="C29" s="195">
        <v>0</v>
      </c>
      <c r="D29" s="195">
        <v>110</v>
      </c>
      <c r="E29" s="31"/>
    </row>
    <row r="30" spans="1:5" x14ac:dyDescent="0.35">
      <c r="A30" s="205">
        <v>37</v>
      </c>
      <c r="B30" s="210" t="s">
        <v>185</v>
      </c>
      <c r="C30" s="195">
        <v>12</v>
      </c>
      <c r="D30" s="195">
        <v>44</v>
      </c>
    </row>
    <row r="31" spans="1:5" x14ac:dyDescent="0.35">
      <c r="A31" s="205">
        <v>38</v>
      </c>
      <c r="B31" s="210" t="s">
        <v>186</v>
      </c>
      <c r="C31" s="195">
        <v>14</v>
      </c>
      <c r="D31" s="195">
        <v>31</v>
      </c>
    </row>
    <row r="32" spans="1:5" x14ac:dyDescent="0.35">
      <c r="A32" s="205">
        <v>39</v>
      </c>
      <c r="B32" s="210" t="s">
        <v>187</v>
      </c>
      <c r="C32" s="195">
        <v>39</v>
      </c>
      <c r="D32" s="195">
        <v>54</v>
      </c>
    </row>
    <row r="33" spans="1:4" x14ac:dyDescent="0.35">
      <c r="A33" s="205">
        <v>40</v>
      </c>
      <c r="B33" s="210" t="s">
        <v>189</v>
      </c>
      <c r="C33" s="195">
        <v>94</v>
      </c>
      <c r="D33" s="195">
        <v>64</v>
      </c>
    </row>
    <row r="34" spans="1:4" x14ac:dyDescent="0.35">
      <c r="A34" s="205">
        <v>41</v>
      </c>
      <c r="B34" s="210" t="s">
        <v>190</v>
      </c>
      <c r="C34" s="195">
        <v>156</v>
      </c>
      <c r="D34" s="195">
        <v>161</v>
      </c>
    </row>
    <row r="35" spans="1:4" x14ac:dyDescent="0.35">
      <c r="A35" s="205">
        <v>42</v>
      </c>
      <c r="B35" s="210" t="s">
        <v>196</v>
      </c>
      <c r="C35" s="195">
        <v>147</v>
      </c>
      <c r="D35" s="195">
        <v>150</v>
      </c>
    </row>
    <row r="36" spans="1:4" x14ac:dyDescent="0.35">
      <c r="A36" s="205">
        <v>43</v>
      </c>
      <c r="B36" s="210" t="s">
        <v>197</v>
      </c>
      <c r="C36" s="195">
        <v>279</v>
      </c>
      <c r="D36" s="195">
        <v>232</v>
      </c>
    </row>
    <row r="37" spans="1:4" x14ac:dyDescent="0.35">
      <c r="A37" s="205">
        <v>44</v>
      </c>
      <c r="B37" s="210" t="s">
        <v>198</v>
      </c>
      <c r="C37" s="195">
        <v>337</v>
      </c>
      <c r="D37" s="195">
        <v>210</v>
      </c>
    </row>
    <row r="38" spans="1:4" x14ac:dyDescent="0.35">
      <c r="A38" s="205">
        <v>45</v>
      </c>
      <c r="B38" s="210" t="s">
        <v>204</v>
      </c>
      <c r="C38" s="195">
        <v>296</v>
      </c>
      <c r="D38" s="195">
        <v>226</v>
      </c>
    </row>
    <row r="39" spans="1:4" x14ac:dyDescent="0.35">
      <c r="A39" s="205">
        <v>46</v>
      </c>
      <c r="B39" s="210" t="s">
        <v>205</v>
      </c>
      <c r="C39" s="195">
        <v>317</v>
      </c>
      <c r="D39" s="195">
        <v>248</v>
      </c>
    </row>
    <row r="40" spans="1:4" x14ac:dyDescent="0.35">
      <c r="A40" s="205">
        <v>47</v>
      </c>
      <c r="B40" s="210" t="s">
        <v>206</v>
      </c>
      <c r="C40" s="195">
        <v>351</v>
      </c>
      <c r="D40" s="195">
        <v>191</v>
      </c>
    </row>
    <row r="41" spans="1:4" x14ac:dyDescent="0.35">
      <c r="A41" s="205">
        <v>48</v>
      </c>
      <c r="B41" s="210" t="s">
        <v>210</v>
      </c>
      <c r="C41" s="195">
        <v>226</v>
      </c>
      <c r="D41" s="195">
        <v>200</v>
      </c>
    </row>
    <row r="42" spans="1:4" x14ac:dyDescent="0.35">
      <c r="A42" s="205">
        <v>49</v>
      </c>
      <c r="B42" s="210" t="s">
        <v>211</v>
      </c>
      <c r="C42" s="195">
        <v>279</v>
      </c>
      <c r="D42" s="195">
        <v>259</v>
      </c>
    </row>
    <row r="43" spans="1:4" x14ac:dyDescent="0.35">
      <c r="A43" s="205">
        <v>50</v>
      </c>
      <c r="B43" s="210" t="s">
        <v>212</v>
      </c>
      <c r="C43" s="195">
        <v>284</v>
      </c>
      <c r="D43" s="195">
        <v>301</v>
      </c>
    </row>
    <row r="44" spans="1:4" x14ac:dyDescent="0.35">
      <c r="A44" s="205">
        <v>51</v>
      </c>
      <c r="B44" s="210" t="s">
        <v>218</v>
      </c>
      <c r="C44" s="195">
        <v>342</v>
      </c>
      <c r="D44" s="195">
        <v>227</v>
      </c>
    </row>
    <row r="45" spans="1:4" x14ac:dyDescent="0.35">
      <c r="A45" s="205">
        <v>52</v>
      </c>
      <c r="B45" s="210" t="s">
        <v>219</v>
      </c>
      <c r="C45" s="195">
        <v>335</v>
      </c>
      <c r="D45" s="195">
        <v>254</v>
      </c>
    </row>
    <row r="46" spans="1:4" x14ac:dyDescent="0.35">
      <c r="A46" s="205">
        <v>53</v>
      </c>
      <c r="B46" s="210" t="s">
        <v>220</v>
      </c>
      <c r="C46" s="195">
        <v>483</v>
      </c>
      <c r="D46" s="195">
        <v>412</v>
      </c>
    </row>
    <row r="47" spans="1:4" x14ac:dyDescent="0.35">
      <c r="A47" s="205">
        <v>1</v>
      </c>
      <c r="B47" s="210" t="s">
        <v>225</v>
      </c>
      <c r="C47" s="195">
        <v>641</v>
      </c>
      <c r="D47" s="195">
        <v>443</v>
      </c>
    </row>
    <row r="48" spans="1:4" x14ac:dyDescent="0.35">
      <c r="A48" s="205">
        <v>2</v>
      </c>
      <c r="B48" s="210" t="s">
        <v>233</v>
      </c>
      <c r="C48" s="195">
        <v>479</v>
      </c>
      <c r="D48" s="195">
        <v>350</v>
      </c>
    </row>
    <row r="49" spans="1:4" x14ac:dyDescent="0.35">
      <c r="A49" s="205">
        <v>3</v>
      </c>
      <c r="B49" s="210" t="s">
        <v>245</v>
      </c>
      <c r="C49" s="12">
        <v>391</v>
      </c>
      <c r="D49" s="195">
        <v>247</v>
      </c>
    </row>
    <row r="50" spans="1:4" x14ac:dyDescent="0.35">
      <c r="A50" s="205">
        <v>4</v>
      </c>
      <c r="B50" s="210" t="s">
        <v>252</v>
      </c>
      <c r="C50" s="12">
        <v>249</v>
      </c>
      <c r="D50" s="195">
        <v>131</v>
      </c>
    </row>
    <row r="51" spans="1:4" x14ac:dyDescent="0.35">
      <c r="A51" s="205">
        <v>5</v>
      </c>
      <c r="B51" s="524" t="s">
        <v>258</v>
      </c>
      <c r="C51" s="195">
        <v>160</v>
      </c>
      <c r="D51" s="195">
        <v>117</v>
      </c>
    </row>
    <row r="52" spans="1:4" x14ac:dyDescent="0.35">
      <c r="A52" s="205">
        <v>6</v>
      </c>
      <c r="B52" s="524" t="s">
        <v>266</v>
      </c>
      <c r="C52" s="195">
        <v>130</v>
      </c>
      <c r="D52" s="195">
        <v>63</v>
      </c>
    </row>
    <row r="53" spans="1:4" x14ac:dyDescent="0.35">
      <c r="A53" s="205">
        <v>7</v>
      </c>
      <c r="B53" s="524" t="s">
        <v>285</v>
      </c>
      <c r="C53" s="195">
        <v>130</v>
      </c>
      <c r="D53" s="195">
        <v>56</v>
      </c>
    </row>
    <row r="54" spans="1:4" x14ac:dyDescent="0.35">
      <c r="A54" s="205">
        <v>8</v>
      </c>
      <c r="B54" s="524" t="s">
        <v>301</v>
      </c>
      <c r="C54" s="195">
        <v>79</v>
      </c>
      <c r="D54" s="195">
        <v>51</v>
      </c>
    </row>
    <row r="55" spans="1:4" x14ac:dyDescent="0.35">
      <c r="A55" s="205">
        <v>9</v>
      </c>
      <c r="B55" s="524" t="s">
        <v>303</v>
      </c>
      <c r="C55" s="195">
        <v>25</v>
      </c>
      <c r="D55" s="195">
        <v>19</v>
      </c>
    </row>
    <row r="56" spans="1:4" x14ac:dyDescent="0.35">
      <c r="A56" s="205">
        <v>10</v>
      </c>
      <c r="B56" s="524" t="s">
        <v>308</v>
      </c>
      <c r="C56" s="195">
        <v>22</v>
      </c>
      <c r="D56" s="195">
        <v>19</v>
      </c>
    </row>
    <row r="57" spans="1:4" x14ac:dyDescent="0.35">
      <c r="A57" s="205">
        <v>11</v>
      </c>
      <c r="B57" s="524" t="s">
        <v>314</v>
      </c>
      <c r="C57" s="195">
        <v>15</v>
      </c>
      <c r="D57" s="195">
        <v>11</v>
      </c>
    </row>
    <row r="58" spans="1:4" x14ac:dyDescent="0.35">
      <c r="A58" s="205">
        <v>12</v>
      </c>
      <c r="B58" s="524" t="s">
        <v>313</v>
      </c>
      <c r="C58" s="195">
        <v>11</v>
      </c>
      <c r="D58" s="195">
        <v>25</v>
      </c>
    </row>
    <row r="59" spans="1:4" x14ac:dyDescent="0.35">
      <c r="A59" s="205">
        <v>13</v>
      </c>
      <c r="B59" s="524" t="s">
        <v>326</v>
      </c>
      <c r="C59" s="195">
        <v>12</v>
      </c>
      <c r="D59" s="195">
        <v>12</v>
      </c>
    </row>
    <row r="60" spans="1:4" x14ac:dyDescent="0.35">
      <c r="A60" s="205">
        <v>14</v>
      </c>
      <c r="B60" s="524" t="s">
        <v>329</v>
      </c>
      <c r="C60" s="195">
        <v>1</v>
      </c>
      <c r="D60" s="195">
        <v>8</v>
      </c>
    </row>
    <row r="61" spans="1:4" x14ac:dyDescent="0.35">
      <c r="A61" s="205">
        <v>15</v>
      </c>
      <c r="B61" s="524" t="s">
        <v>332</v>
      </c>
      <c r="C61" s="195">
        <v>2</v>
      </c>
      <c r="D61" s="104">
        <v>6</v>
      </c>
    </row>
    <row r="62" spans="1:4" x14ac:dyDescent="0.35">
      <c r="A62" s="205">
        <v>16</v>
      </c>
      <c r="B62" s="524" t="s">
        <v>369</v>
      </c>
      <c r="C62" s="195">
        <v>5</v>
      </c>
      <c r="D62" s="104">
        <v>14</v>
      </c>
    </row>
    <row r="63" spans="1:4" x14ac:dyDescent="0.35">
      <c r="A63" s="205">
        <v>17</v>
      </c>
      <c r="B63" s="210" t="s">
        <v>375</v>
      </c>
      <c r="C63" s="195">
        <v>2</v>
      </c>
      <c r="D63" s="195">
        <v>2</v>
      </c>
    </row>
    <row r="64" spans="1:4" x14ac:dyDescent="0.35">
      <c r="A64" s="205">
        <v>18</v>
      </c>
      <c r="B64" s="210" t="s">
        <v>381</v>
      </c>
      <c r="C64" s="195">
        <v>2</v>
      </c>
      <c r="D64" s="195">
        <v>3</v>
      </c>
    </row>
    <row r="65" spans="1:4" x14ac:dyDescent="0.35">
      <c r="A65" s="205">
        <v>19</v>
      </c>
      <c r="B65" s="210" t="s">
        <v>385</v>
      </c>
      <c r="C65" s="195">
        <v>3</v>
      </c>
      <c r="D65" s="195">
        <v>11</v>
      </c>
    </row>
    <row r="66" spans="1:4" x14ac:dyDescent="0.35">
      <c r="A66" s="205">
        <v>20</v>
      </c>
      <c r="B66" s="210" t="s">
        <v>389</v>
      </c>
      <c r="C66" s="195">
        <v>4</v>
      </c>
      <c r="D66" s="195">
        <v>4</v>
      </c>
    </row>
    <row r="67" spans="1:4" x14ac:dyDescent="0.35">
      <c r="A67" s="205">
        <v>21</v>
      </c>
      <c r="B67" s="210" t="s">
        <v>394</v>
      </c>
      <c r="C67" s="195">
        <v>5</v>
      </c>
      <c r="D67" s="195">
        <v>8</v>
      </c>
    </row>
    <row r="68" spans="1:4" x14ac:dyDescent="0.35">
      <c r="A68" s="205">
        <v>22</v>
      </c>
      <c r="B68" s="210" t="s">
        <v>398</v>
      </c>
      <c r="C68" s="195">
        <v>4</v>
      </c>
      <c r="D68" s="195">
        <v>19</v>
      </c>
    </row>
    <row r="69" spans="1:4" x14ac:dyDescent="0.35">
      <c r="A69" s="205">
        <v>23</v>
      </c>
      <c r="B69" s="2" t="s">
        <v>403</v>
      </c>
      <c r="C69" s="195">
        <v>4</v>
      </c>
      <c r="D69" s="195">
        <v>12</v>
      </c>
    </row>
    <row r="70" spans="1:4" x14ac:dyDescent="0.35">
      <c r="A70" s="205">
        <v>24</v>
      </c>
      <c r="B70" s="2" t="s">
        <v>407</v>
      </c>
      <c r="C70" s="195">
        <v>7</v>
      </c>
      <c r="D70" s="195">
        <v>22</v>
      </c>
    </row>
    <row r="71" spans="1:4" x14ac:dyDescent="0.35">
      <c r="A71" s="205">
        <v>25</v>
      </c>
      <c r="B71" s="2" t="s">
        <v>411</v>
      </c>
      <c r="C71" s="195">
        <v>19</v>
      </c>
      <c r="D71" s="195">
        <v>40</v>
      </c>
    </row>
    <row r="72" spans="1:4" x14ac:dyDescent="0.35">
      <c r="A72" s="205">
        <v>26</v>
      </c>
      <c r="B72" s="2" t="s">
        <v>413</v>
      </c>
      <c r="C72" s="195">
        <v>15</v>
      </c>
      <c r="D72" s="195">
        <v>70</v>
      </c>
    </row>
    <row r="73" spans="1:4" x14ac:dyDescent="0.35">
      <c r="A73" s="205">
        <v>27</v>
      </c>
      <c r="B73" s="2" t="s">
        <v>416</v>
      </c>
      <c r="C73" s="195">
        <v>38</v>
      </c>
      <c r="D73" s="195">
        <v>83</v>
      </c>
    </row>
    <row r="74" spans="1:4" x14ac:dyDescent="0.35">
      <c r="A74" s="205">
        <v>28</v>
      </c>
      <c r="B74" s="2" t="s">
        <v>421</v>
      </c>
      <c r="C74" s="195">
        <v>27</v>
      </c>
      <c r="D74" s="195">
        <v>78</v>
      </c>
    </row>
    <row r="75" spans="1:4" x14ac:dyDescent="0.35">
      <c r="A75" s="205">
        <v>29</v>
      </c>
      <c r="B75" s="2" t="s">
        <v>441</v>
      </c>
      <c r="C75" s="195">
        <v>27</v>
      </c>
      <c r="D75" s="195">
        <v>30</v>
      </c>
    </row>
    <row r="76" spans="1:4" x14ac:dyDescent="0.35">
      <c r="A76" s="205">
        <v>30</v>
      </c>
      <c r="B76" s="2" t="s">
        <v>443</v>
      </c>
      <c r="C76" s="195">
        <v>49</v>
      </c>
      <c r="D76" s="195">
        <v>41</v>
      </c>
    </row>
    <row r="77" spans="1:4" x14ac:dyDescent="0.35">
      <c r="A77" s="205">
        <v>31</v>
      </c>
      <c r="B77" s="2" t="s">
        <v>445</v>
      </c>
      <c r="C77" s="195">
        <v>46</v>
      </c>
      <c r="D77" s="195">
        <v>51</v>
      </c>
    </row>
    <row r="78" spans="1:4" x14ac:dyDescent="0.35">
      <c r="A78" s="205">
        <v>32</v>
      </c>
      <c r="B78" s="2" t="s">
        <v>450</v>
      </c>
      <c r="C78" s="195">
        <v>34</v>
      </c>
      <c r="D78" s="195">
        <v>56</v>
      </c>
    </row>
    <row r="79" spans="1:4" x14ac:dyDescent="0.35">
      <c r="A79" s="205">
        <v>33</v>
      </c>
      <c r="B79" s="2" t="s">
        <v>461</v>
      </c>
      <c r="C79" s="195">
        <v>42</v>
      </c>
      <c r="D79" s="195">
        <v>116</v>
      </c>
    </row>
    <row r="80" spans="1:4" x14ac:dyDescent="0.35">
      <c r="A80" s="205">
        <v>34</v>
      </c>
      <c r="B80" s="2" t="s">
        <v>468</v>
      </c>
      <c r="C80" s="195">
        <v>104</v>
      </c>
      <c r="D80" s="195">
        <v>144</v>
      </c>
    </row>
    <row r="81" spans="1:4" x14ac:dyDescent="0.35">
      <c r="A81" s="205">
        <v>35</v>
      </c>
      <c r="B81" s="2" t="s">
        <v>471</v>
      </c>
      <c r="C81" s="195">
        <v>155</v>
      </c>
      <c r="D81" s="195">
        <v>219</v>
      </c>
    </row>
    <row r="82" spans="1:4" x14ac:dyDescent="0.35">
      <c r="A82" s="205">
        <v>36</v>
      </c>
      <c r="B82" s="61" t="s">
        <v>474</v>
      </c>
      <c r="C82" s="2">
        <v>206</v>
      </c>
      <c r="D82" s="378">
        <v>201</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5"/>
  <sheetViews>
    <sheetView showGridLines="0" zoomScale="90" zoomScaleNormal="90" workbookViewId="0">
      <pane xSplit="1" ySplit="2" topLeftCell="B64"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1" customWidth="1"/>
  </cols>
  <sheetData>
    <row r="1" spans="1:17" x14ac:dyDescent="0.35">
      <c r="A1" s="53" t="s">
        <v>467</v>
      </c>
      <c r="B1" s="1"/>
      <c r="C1" s="1"/>
      <c r="D1" s="1"/>
      <c r="E1" s="2"/>
      <c r="L1" s="22"/>
    </row>
    <row r="2" spans="1:17" ht="124.5" customHeight="1" x14ac:dyDescent="0.35">
      <c r="A2" s="78" t="s">
        <v>0</v>
      </c>
      <c r="B2" s="81" t="s">
        <v>65</v>
      </c>
      <c r="C2" s="81" t="s">
        <v>66</v>
      </c>
      <c r="D2" s="81" t="s">
        <v>67</v>
      </c>
      <c r="E2" s="81" t="s">
        <v>68</v>
      </c>
      <c r="F2" s="92" t="s">
        <v>69</v>
      </c>
    </row>
    <row r="3" spans="1:17" x14ac:dyDescent="0.35">
      <c r="A3" s="11">
        <v>43942</v>
      </c>
      <c r="B3" s="5">
        <v>3732</v>
      </c>
      <c r="C3" s="5">
        <v>708</v>
      </c>
      <c r="D3" s="79">
        <v>0.65</v>
      </c>
      <c r="E3" s="6">
        <v>37213</v>
      </c>
      <c r="F3" s="80">
        <f>B3/E3</f>
        <v>0.10028753392631608</v>
      </c>
      <c r="G3" s="7"/>
      <c r="H3" s="7"/>
      <c r="I3" s="7"/>
      <c r="J3" s="7"/>
      <c r="K3" s="7"/>
      <c r="L3" s="8"/>
      <c r="M3" s="8"/>
      <c r="N3" s="8"/>
      <c r="O3" s="8"/>
      <c r="P3" s="8"/>
      <c r="Q3" s="8"/>
    </row>
    <row r="4" spans="1:17" x14ac:dyDescent="0.35">
      <c r="A4" s="11">
        <v>43949</v>
      </c>
      <c r="B4" s="5">
        <v>4163</v>
      </c>
      <c r="C4" s="5">
        <v>862</v>
      </c>
      <c r="D4" s="79">
        <v>0.79</v>
      </c>
      <c r="E4" s="6">
        <v>45068</v>
      </c>
      <c r="F4" s="80">
        <f>B4/E4</f>
        <v>9.2371527469601492E-2</v>
      </c>
      <c r="G4" s="7"/>
      <c r="H4" s="7"/>
      <c r="I4" s="7"/>
      <c r="J4" s="7"/>
      <c r="K4" s="7"/>
      <c r="L4" s="8"/>
      <c r="M4" s="8"/>
      <c r="N4" s="8"/>
      <c r="O4" s="8"/>
      <c r="P4" s="8"/>
      <c r="Q4" s="8"/>
    </row>
    <row r="5" spans="1:17" x14ac:dyDescent="0.35">
      <c r="A5" s="11">
        <v>43956</v>
      </c>
      <c r="B5" s="5">
        <v>3672</v>
      </c>
      <c r="C5" s="5">
        <v>822</v>
      </c>
      <c r="D5" s="79">
        <v>0.76</v>
      </c>
      <c r="E5" s="6">
        <v>43403</v>
      </c>
      <c r="F5" s="80">
        <f>B5/E5</f>
        <v>8.4602446835472203E-2</v>
      </c>
      <c r="G5" s="7"/>
      <c r="H5" s="7"/>
      <c r="I5" s="7"/>
      <c r="J5" s="7"/>
      <c r="K5" s="7"/>
      <c r="L5" s="8"/>
      <c r="M5" s="8"/>
      <c r="N5" s="8"/>
      <c r="O5" s="8"/>
      <c r="P5" s="8"/>
      <c r="Q5" s="8"/>
    </row>
    <row r="6" spans="1:17" x14ac:dyDescent="0.35">
      <c r="A6" s="11">
        <v>43963</v>
      </c>
      <c r="B6" s="5">
        <v>3121</v>
      </c>
      <c r="C6" s="5">
        <v>813</v>
      </c>
      <c r="D6" s="79">
        <v>0.75</v>
      </c>
      <c r="E6" s="6">
        <v>42626</v>
      </c>
      <c r="F6" s="80">
        <f>B6/E6</f>
        <v>7.3218223619387235E-2</v>
      </c>
      <c r="G6" s="7"/>
      <c r="H6" s="7"/>
      <c r="I6" s="7"/>
      <c r="J6" s="7"/>
      <c r="K6" s="7"/>
      <c r="L6" s="8"/>
      <c r="M6" s="8"/>
      <c r="N6" s="8"/>
      <c r="O6" s="8"/>
      <c r="P6" s="8"/>
      <c r="Q6" s="8"/>
    </row>
    <row r="7" spans="1:17" x14ac:dyDescent="0.35">
      <c r="A7" s="11">
        <v>43970</v>
      </c>
      <c r="B7" s="5">
        <v>3381</v>
      </c>
      <c r="C7" s="5">
        <v>879</v>
      </c>
      <c r="D7" s="79">
        <v>0.81</v>
      </c>
      <c r="E7" s="6">
        <v>46272</v>
      </c>
      <c r="F7" s="80">
        <f>B7/E7</f>
        <v>7.306794605809129E-2</v>
      </c>
      <c r="G7" s="7"/>
      <c r="H7" s="7"/>
      <c r="I7" s="7"/>
      <c r="J7" s="7"/>
      <c r="K7" s="7"/>
      <c r="L7" s="8"/>
      <c r="M7" s="8"/>
      <c r="N7" s="8"/>
      <c r="O7" s="8"/>
      <c r="P7" s="8"/>
      <c r="Q7" s="8"/>
    </row>
    <row r="8" spans="1:17" x14ac:dyDescent="0.35">
      <c r="A8" s="11">
        <f>A7+7</f>
        <v>43977</v>
      </c>
      <c r="B8" s="5">
        <v>3049</v>
      </c>
      <c r="C8" s="5">
        <v>880</v>
      </c>
      <c r="D8" s="79">
        <v>0.81</v>
      </c>
      <c r="E8" s="6">
        <v>46237</v>
      </c>
      <c r="F8" s="80">
        <v>6.6000000000000003E-2</v>
      </c>
      <c r="G8" s="7"/>
      <c r="H8" s="7"/>
      <c r="I8" s="7"/>
      <c r="J8" s="7"/>
      <c r="K8" s="7"/>
      <c r="L8" s="8"/>
      <c r="M8" s="8"/>
      <c r="N8" s="8"/>
      <c r="O8" s="8"/>
      <c r="P8" s="8"/>
      <c r="Q8" s="8"/>
    </row>
    <row r="9" spans="1:17" x14ac:dyDescent="0.35">
      <c r="A9" s="11">
        <f>A8+7</f>
        <v>43984</v>
      </c>
      <c r="B9" s="5">
        <v>2668</v>
      </c>
      <c r="C9" s="5">
        <v>824</v>
      </c>
      <c r="D9" s="79">
        <v>0.76</v>
      </c>
      <c r="E9" s="6">
        <v>43864</v>
      </c>
      <c r="F9" s="80">
        <v>6.0999999999999999E-2</v>
      </c>
      <c r="G9" s="7"/>
      <c r="H9" s="7"/>
      <c r="I9" s="7"/>
      <c r="J9" s="7"/>
      <c r="K9" s="7"/>
      <c r="L9" s="8"/>
      <c r="M9" s="8"/>
      <c r="N9" s="8"/>
      <c r="O9" s="8"/>
      <c r="P9" s="8"/>
      <c r="Q9" s="8"/>
    </row>
    <row r="10" spans="1:17" x14ac:dyDescent="0.3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3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35">
      <c r="A12" s="11">
        <v>44005</v>
      </c>
      <c r="B12" s="9">
        <v>1801</v>
      </c>
      <c r="C12" s="9">
        <v>688</v>
      </c>
      <c r="D12" s="79">
        <v>0.64</v>
      </c>
      <c r="E12" s="100">
        <v>36257</v>
      </c>
      <c r="F12" s="80">
        <v>0.05</v>
      </c>
      <c r="G12" s="7"/>
      <c r="H12" s="7"/>
      <c r="I12" s="7"/>
      <c r="J12" s="7"/>
      <c r="K12" s="7"/>
      <c r="L12" s="8"/>
      <c r="M12" s="8"/>
      <c r="N12" s="8"/>
      <c r="O12" s="8"/>
      <c r="P12" s="8"/>
      <c r="Q12" s="8"/>
    </row>
    <row r="13" spans="1:17" x14ac:dyDescent="0.3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35">
      <c r="A14" s="11">
        <v>44019</v>
      </c>
      <c r="B14" s="9">
        <v>1764</v>
      </c>
      <c r="C14" s="9">
        <v>807</v>
      </c>
      <c r="D14" s="79">
        <v>0.75</v>
      </c>
      <c r="E14" s="100">
        <v>41680</v>
      </c>
      <c r="F14" s="80">
        <v>4.2000000000000003E-2</v>
      </c>
      <c r="G14" s="8"/>
    </row>
    <row r="15" spans="1:17" x14ac:dyDescent="0.35">
      <c r="A15" s="11">
        <v>44026</v>
      </c>
      <c r="B15" s="9">
        <v>1708</v>
      </c>
      <c r="C15" s="9">
        <v>772</v>
      </c>
      <c r="D15" s="79">
        <v>0.71</v>
      </c>
      <c r="E15" s="100">
        <v>40038</v>
      </c>
      <c r="F15" s="80">
        <v>4.2999999999999997E-2</v>
      </c>
      <c r="G15" s="8"/>
    </row>
    <row r="16" spans="1:17" x14ac:dyDescent="0.35">
      <c r="A16" s="11">
        <v>44033</v>
      </c>
      <c r="B16" s="9">
        <v>1666</v>
      </c>
      <c r="C16" s="9">
        <v>790</v>
      </c>
      <c r="D16" s="79">
        <v>0.73</v>
      </c>
      <c r="E16" s="100">
        <v>40858</v>
      </c>
      <c r="F16" s="80">
        <v>4.1000000000000002E-2</v>
      </c>
      <c r="G16" s="8"/>
    </row>
    <row r="17" spans="1:7" x14ac:dyDescent="0.35">
      <c r="A17" s="11">
        <v>44040</v>
      </c>
      <c r="B17" s="9">
        <v>1523</v>
      </c>
      <c r="C17" s="9">
        <v>768</v>
      </c>
      <c r="D17" s="79">
        <v>0.71</v>
      </c>
      <c r="E17" s="100">
        <v>40005</v>
      </c>
      <c r="F17" s="80">
        <v>3.7999999999999999E-2</v>
      </c>
      <c r="G17" s="8"/>
    </row>
    <row r="18" spans="1:7" x14ac:dyDescent="0.35">
      <c r="A18" s="11">
        <v>44047</v>
      </c>
      <c r="B18" s="9">
        <v>815</v>
      </c>
      <c r="C18" s="9">
        <v>799</v>
      </c>
      <c r="D18" s="79">
        <v>0.74</v>
      </c>
      <c r="E18" s="100">
        <v>41702</v>
      </c>
      <c r="F18" s="80">
        <v>0.02</v>
      </c>
      <c r="G18" s="8"/>
    </row>
    <row r="19" spans="1:7" x14ac:dyDescent="0.35">
      <c r="A19" s="11">
        <v>44054</v>
      </c>
      <c r="B19" s="9">
        <v>613</v>
      </c>
      <c r="C19" s="9">
        <v>829</v>
      </c>
      <c r="D19" s="79">
        <v>0.77</v>
      </c>
      <c r="E19" s="100">
        <v>43887</v>
      </c>
      <c r="F19" s="80">
        <v>1.4E-2</v>
      </c>
      <c r="G19" s="8"/>
    </row>
    <row r="20" spans="1:7" x14ac:dyDescent="0.35">
      <c r="A20" s="11">
        <v>44061</v>
      </c>
      <c r="B20" s="9">
        <v>506</v>
      </c>
      <c r="C20" s="9">
        <v>818</v>
      </c>
      <c r="D20" s="79">
        <v>0.76</v>
      </c>
      <c r="E20" s="100">
        <v>42682</v>
      </c>
      <c r="F20" s="80">
        <v>1.2E-2</v>
      </c>
      <c r="G20" s="8"/>
    </row>
    <row r="21" spans="1:7" x14ac:dyDescent="0.35">
      <c r="A21" s="11">
        <v>44068</v>
      </c>
      <c r="B21" s="71">
        <v>554</v>
      </c>
      <c r="C21" s="71">
        <v>775</v>
      </c>
      <c r="D21" s="244">
        <v>0.72</v>
      </c>
      <c r="E21" s="105">
        <v>40323</v>
      </c>
      <c r="F21" s="80">
        <v>1.4E-2</v>
      </c>
      <c r="G21" s="8"/>
    </row>
    <row r="22" spans="1:7" x14ac:dyDescent="0.35">
      <c r="A22" s="11">
        <v>44075</v>
      </c>
      <c r="B22" s="71">
        <v>496</v>
      </c>
      <c r="C22" s="71">
        <v>796</v>
      </c>
      <c r="D22" s="244">
        <v>0.74</v>
      </c>
      <c r="E22" s="105">
        <v>42316</v>
      </c>
      <c r="F22" s="80">
        <v>1.2E-2</v>
      </c>
      <c r="G22" s="8"/>
    </row>
    <row r="23" spans="1:7" x14ac:dyDescent="0.35">
      <c r="A23" s="11">
        <v>44082</v>
      </c>
      <c r="B23" s="71">
        <v>548</v>
      </c>
      <c r="C23" s="71">
        <v>825</v>
      </c>
      <c r="D23" s="244">
        <v>0.76</v>
      </c>
      <c r="E23" s="105">
        <v>43053</v>
      </c>
      <c r="F23" s="80">
        <v>1.2999999999999999E-2</v>
      </c>
      <c r="G23" s="8"/>
    </row>
    <row r="24" spans="1:7" x14ac:dyDescent="0.35">
      <c r="A24" s="11">
        <v>44089</v>
      </c>
      <c r="B24" s="71">
        <v>496</v>
      </c>
      <c r="C24" s="71">
        <v>806</v>
      </c>
      <c r="D24" s="244">
        <v>0.75</v>
      </c>
      <c r="E24" s="105">
        <v>42935</v>
      </c>
      <c r="F24" s="80">
        <v>1.2E-2</v>
      </c>
      <c r="G24" s="8"/>
    </row>
    <row r="25" spans="1:7" x14ac:dyDescent="0.35">
      <c r="A25" s="11">
        <v>44096</v>
      </c>
      <c r="B25" s="71">
        <v>504</v>
      </c>
      <c r="C25" s="71">
        <v>792</v>
      </c>
      <c r="D25" s="244">
        <v>0.73</v>
      </c>
      <c r="E25" s="105">
        <v>41727</v>
      </c>
      <c r="F25" s="80">
        <v>1.2E-2</v>
      </c>
      <c r="G25" s="8"/>
    </row>
    <row r="26" spans="1:7" x14ac:dyDescent="0.35">
      <c r="A26" s="11">
        <v>44103</v>
      </c>
      <c r="B26" s="71">
        <v>511</v>
      </c>
      <c r="C26" s="71">
        <v>810</v>
      </c>
      <c r="D26" s="244">
        <v>0.75</v>
      </c>
      <c r="E26" s="105">
        <v>42474</v>
      </c>
      <c r="F26" s="80">
        <v>1.2E-2</v>
      </c>
      <c r="G26" s="8"/>
    </row>
    <row r="27" spans="1:7" x14ac:dyDescent="0.35">
      <c r="A27" s="11">
        <v>44110</v>
      </c>
      <c r="B27" s="71">
        <v>610</v>
      </c>
      <c r="C27" s="71">
        <v>794</v>
      </c>
      <c r="D27" s="244">
        <v>0.74</v>
      </c>
      <c r="E27" s="105">
        <v>41454</v>
      </c>
      <c r="F27" s="80">
        <v>1.4999999999999999E-2</v>
      </c>
      <c r="G27" s="8"/>
    </row>
    <row r="28" spans="1:7" x14ac:dyDescent="0.35">
      <c r="A28" s="11">
        <v>44117</v>
      </c>
      <c r="B28" s="71">
        <v>795</v>
      </c>
      <c r="C28" s="71">
        <v>768</v>
      </c>
      <c r="D28" s="244">
        <v>0.71</v>
      </c>
      <c r="E28" s="105">
        <v>40635</v>
      </c>
      <c r="F28" s="80">
        <v>0.02</v>
      </c>
      <c r="G28" s="8"/>
    </row>
    <row r="29" spans="1:7" x14ac:dyDescent="0.35">
      <c r="A29" s="11">
        <v>44124</v>
      </c>
      <c r="B29" s="366">
        <v>952</v>
      </c>
      <c r="C29" s="366">
        <v>801</v>
      </c>
      <c r="D29" s="244">
        <v>0.74</v>
      </c>
      <c r="E29" s="105">
        <v>41950</v>
      </c>
      <c r="F29" s="80">
        <v>2.3E-2</v>
      </c>
      <c r="G29" s="8"/>
    </row>
    <row r="30" spans="1:7" x14ac:dyDescent="0.35">
      <c r="A30" s="11">
        <v>44131</v>
      </c>
      <c r="B30" s="366">
        <v>1062</v>
      </c>
      <c r="C30" s="366">
        <v>789</v>
      </c>
      <c r="D30" s="244">
        <v>0.73</v>
      </c>
      <c r="E30" s="105">
        <v>40996</v>
      </c>
      <c r="F30" s="80">
        <v>2.5999999999999999E-2</v>
      </c>
      <c r="G30" s="8"/>
    </row>
    <row r="31" spans="1:7" x14ac:dyDescent="0.35">
      <c r="A31" s="11">
        <v>44138</v>
      </c>
      <c r="B31" s="366">
        <v>957</v>
      </c>
      <c r="C31" s="366">
        <v>817</v>
      </c>
      <c r="D31" s="244">
        <v>0.76</v>
      </c>
      <c r="E31" s="105">
        <v>42985</v>
      </c>
      <c r="F31" s="80">
        <v>2.1999999999999999E-2</v>
      </c>
      <c r="G31" s="8"/>
    </row>
    <row r="32" spans="1:7" x14ac:dyDescent="0.35">
      <c r="A32" s="11">
        <v>44145</v>
      </c>
      <c r="B32" s="366">
        <v>1004</v>
      </c>
      <c r="C32" s="366">
        <v>808</v>
      </c>
      <c r="D32" s="244">
        <v>0.75</v>
      </c>
      <c r="E32" s="105">
        <v>41234</v>
      </c>
      <c r="F32" s="80">
        <v>2.4E-2</v>
      </c>
    </row>
    <row r="33" spans="1:6" x14ac:dyDescent="0.35">
      <c r="A33" s="11">
        <v>44152</v>
      </c>
      <c r="B33" s="366">
        <v>1004</v>
      </c>
      <c r="C33" s="366">
        <v>803</v>
      </c>
      <c r="D33" s="244">
        <v>0.75</v>
      </c>
      <c r="E33" s="105">
        <v>42319</v>
      </c>
      <c r="F33" s="80">
        <v>2.4E-2</v>
      </c>
    </row>
    <row r="34" spans="1:6" x14ac:dyDescent="0.35">
      <c r="A34" s="11">
        <v>44159</v>
      </c>
      <c r="B34" s="366">
        <v>805</v>
      </c>
      <c r="C34" s="366">
        <v>809</v>
      </c>
      <c r="D34" s="244">
        <v>0.75</v>
      </c>
      <c r="E34" s="105">
        <v>42704</v>
      </c>
      <c r="F34" s="80">
        <v>1.9E-2</v>
      </c>
    </row>
    <row r="35" spans="1:6" x14ac:dyDescent="0.35">
      <c r="A35" s="11">
        <v>44166</v>
      </c>
      <c r="B35" s="366">
        <v>813</v>
      </c>
      <c r="C35" s="366">
        <v>819</v>
      </c>
      <c r="D35" s="244">
        <v>0.76</v>
      </c>
      <c r="E35" s="105">
        <v>42687</v>
      </c>
      <c r="F35" s="80">
        <v>1.9E-2</v>
      </c>
    </row>
    <row r="36" spans="1:6" x14ac:dyDescent="0.35">
      <c r="A36" s="11">
        <v>44173</v>
      </c>
      <c r="B36" s="366">
        <v>774</v>
      </c>
      <c r="C36" s="366">
        <v>774</v>
      </c>
      <c r="D36" s="244">
        <v>0.72</v>
      </c>
      <c r="E36" s="105">
        <v>40403</v>
      </c>
      <c r="F36" s="80">
        <v>1.9E-2</v>
      </c>
    </row>
    <row r="37" spans="1:6" x14ac:dyDescent="0.35">
      <c r="A37" s="11">
        <v>44180</v>
      </c>
      <c r="B37" s="366">
        <v>780</v>
      </c>
      <c r="C37" s="366">
        <v>705</v>
      </c>
      <c r="D37" s="244">
        <v>0.66</v>
      </c>
      <c r="E37" s="105">
        <v>35954</v>
      </c>
      <c r="F37" s="80">
        <v>2.1999999999999999E-2</v>
      </c>
    </row>
    <row r="38" spans="1:6" x14ac:dyDescent="0.35">
      <c r="A38" s="11">
        <v>44187</v>
      </c>
      <c r="B38" s="366">
        <v>576</v>
      </c>
      <c r="C38" s="366">
        <v>670</v>
      </c>
      <c r="D38" s="244">
        <v>0.62</v>
      </c>
      <c r="E38" s="105">
        <v>34066</v>
      </c>
      <c r="F38" s="80">
        <v>1.7000000000000001E-2</v>
      </c>
    </row>
    <row r="39" spans="1:6" x14ac:dyDescent="0.35">
      <c r="A39" s="11">
        <v>44201</v>
      </c>
      <c r="B39" s="366">
        <v>1311</v>
      </c>
      <c r="C39" s="366">
        <v>709</v>
      </c>
      <c r="D39" s="244">
        <v>0.66</v>
      </c>
      <c r="E39" s="105">
        <v>36734</v>
      </c>
      <c r="F39" s="80">
        <v>3.5999999999999997E-2</v>
      </c>
    </row>
    <row r="40" spans="1:6" x14ac:dyDescent="0.35">
      <c r="A40" s="11">
        <v>44208</v>
      </c>
      <c r="B40" s="366">
        <v>1594</v>
      </c>
      <c r="C40" s="366">
        <v>726</v>
      </c>
      <c r="D40" s="244">
        <v>0.68</v>
      </c>
      <c r="E40" s="105">
        <v>37654</v>
      </c>
      <c r="F40" s="80">
        <v>4.2000000000000003E-2</v>
      </c>
    </row>
    <row r="41" spans="1:6" x14ac:dyDescent="0.35">
      <c r="A41" s="11">
        <v>44215</v>
      </c>
      <c r="B41" s="366">
        <v>1592</v>
      </c>
      <c r="C41" s="366">
        <v>743</v>
      </c>
      <c r="D41" s="244">
        <v>0.69</v>
      </c>
      <c r="E41" s="105">
        <v>38660</v>
      </c>
      <c r="F41" s="80">
        <v>4.1000000000000002E-2</v>
      </c>
    </row>
    <row r="42" spans="1:6" x14ac:dyDescent="0.35">
      <c r="A42" s="11">
        <v>44222</v>
      </c>
      <c r="B42" s="366">
        <v>1423</v>
      </c>
      <c r="C42" s="366">
        <v>728</v>
      </c>
      <c r="D42" s="244">
        <v>0.68</v>
      </c>
      <c r="E42" s="105">
        <v>38017</v>
      </c>
      <c r="F42" s="80">
        <v>3.6999999999999998E-2</v>
      </c>
    </row>
    <row r="43" spans="1:6" x14ac:dyDescent="0.35">
      <c r="A43" s="11">
        <v>44229</v>
      </c>
      <c r="B43" s="366">
        <v>1175</v>
      </c>
      <c r="C43" s="366">
        <v>717</v>
      </c>
      <c r="D43" s="244">
        <v>0.67</v>
      </c>
      <c r="E43" s="105">
        <v>37506</v>
      </c>
      <c r="F43" s="80">
        <v>3.1E-2</v>
      </c>
    </row>
    <row r="44" spans="1:6" x14ac:dyDescent="0.35">
      <c r="A44" s="11">
        <v>44236</v>
      </c>
      <c r="B44" s="366">
        <v>1031</v>
      </c>
      <c r="C44" s="366">
        <v>711</v>
      </c>
      <c r="D44" s="244">
        <v>0.66</v>
      </c>
      <c r="E44" s="105">
        <v>35981</v>
      </c>
      <c r="F44" s="80">
        <v>2.9000000000000001E-2</v>
      </c>
    </row>
    <row r="45" spans="1:6" x14ac:dyDescent="0.35">
      <c r="A45" s="11">
        <v>44243</v>
      </c>
      <c r="B45" s="366">
        <v>997</v>
      </c>
      <c r="C45" s="366">
        <v>724</v>
      </c>
      <c r="D45" s="244">
        <v>0.67</v>
      </c>
      <c r="E45" s="105">
        <v>37831</v>
      </c>
      <c r="F45" s="80">
        <v>2.5999999999999999E-2</v>
      </c>
    </row>
    <row r="46" spans="1:6" x14ac:dyDescent="0.35">
      <c r="A46" s="11">
        <v>44250</v>
      </c>
      <c r="B46" s="366">
        <v>1040</v>
      </c>
      <c r="C46" s="366">
        <v>746</v>
      </c>
      <c r="D46" s="244">
        <v>0.69</v>
      </c>
      <c r="E46" s="105">
        <v>37452</v>
      </c>
      <c r="F46" s="80">
        <v>2.8000000000000001E-2</v>
      </c>
    </row>
    <row r="47" spans="1:6" x14ac:dyDescent="0.35">
      <c r="A47" s="11">
        <v>44257</v>
      </c>
      <c r="B47" s="366">
        <v>947</v>
      </c>
      <c r="C47" s="366">
        <v>723</v>
      </c>
      <c r="D47" s="244">
        <v>0.67</v>
      </c>
      <c r="E47" s="105">
        <v>38011</v>
      </c>
      <c r="F47" s="80">
        <v>2.5000000000000001E-2</v>
      </c>
    </row>
    <row r="48" spans="1:6" x14ac:dyDescent="0.35">
      <c r="A48" s="11">
        <v>44264</v>
      </c>
      <c r="B48" s="366">
        <v>919</v>
      </c>
      <c r="C48" s="366">
        <v>747</v>
      </c>
      <c r="D48" s="244">
        <v>0.7</v>
      </c>
      <c r="E48" s="105">
        <v>38384</v>
      </c>
      <c r="F48" s="80">
        <v>2.4E-2</v>
      </c>
    </row>
    <row r="49" spans="1:7" x14ac:dyDescent="0.35">
      <c r="A49" s="11">
        <v>44271</v>
      </c>
      <c r="B49" s="366">
        <v>836</v>
      </c>
      <c r="C49" s="366">
        <v>730</v>
      </c>
      <c r="D49" s="244">
        <v>0.68</v>
      </c>
      <c r="E49" s="105">
        <v>36869</v>
      </c>
      <c r="F49" s="80">
        <v>2.3E-2</v>
      </c>
    </row>
    <row r="50" spans="1:7" x14ac:dyDescent="0.35">
      <c r="A50" s="11">
        <v>44278</v>
      </c>
      <c r="B50" s="366">
        <v>842</v>
      </c>
      <c r="C50" s="366">
        <v>740</v>
      </c>
      <c r="D50" s="244">
        <v>0.69</v>
      </c>
      <c r="E50" s="105">
        <v>37659</v>
      </c>
      <c r="F50" s="80">
        <v>2.24E-2</v>
      </c>
    </row>
    <row r="51" spans="1:7" s="2" customFormat="1" ht="12.5" x14ac:dyDescent="0.25">
      <c r="A51" s="11">
        <v>44285</v>
      </c>
      <c r="B51" s="366">
        <v>848</v>
      </c>
      <c r="C51" s="366">
        <v>750</v>
      </c>
      <c r="D51" s="244">
        <v>0.7</v>
      </c>
      <c r="E51" s="105">
        <v>38449</v>
      </c>
      <c r="F51" s="80">
        <v>2.18E-2</v>
      </c>
    </row>
    <row r="52" spans="1:7" x14ac:dyDescent="0.35">
      <c r="A52" s="11">
        <v>44292</v>
      </c>
      <c r="B52" s="366">
        <v>745</v>
      </c>
      <c r="C52" s="366">
        <v>710</v>
      </c>
      <c r="D52" s="244">
        <v>0.66</v>
      </c>
      <c r="E52" s="105">
        <v>36860</v>
      </c>
      <c r="F52" s="80">
        <v>2.0199999999999999E-2</v>
      </c>
    </row>
    <row r="53" spans="1:7" x14ac:dyDescent="0.35">
      <c r="A53" s="11">
        <v>44299</v>
      </c>
      <c r="B53" s="366">
        <v>783</v>
      </c>
      <c r="C53" s="366">
        <v>724</v>
      </c>
      <c r="D53" s="244">
        <v>0.68</v>
      </c>
      <c r="E53" s="105">
        <v>37935</v>
      </c>
      <c r="F53" s="80">
        <v>2.1000000000000001E-2</v>
      </c>
    </row>
    <row r="54" spans="1:7" x14ac:dyDescent="0.35">
      <c r="A54" s="11">
        <v>44306</v>
      </c>
      <c r="B54" s="366">
        <v>783</v>
      </c>
      <c r="C54" s="366">
        <v>762</v>
      </c>
      <c r="D54" s="244">
        <v>0.71</v>
      </c>
      <c r="E54" s="105">
        <v>39029</v>
      </c>
      <c r="F54" s="80">
        <v>2.01E-2</v>
      </c>
    </row>
    <row r="55" spans="1:7" x14ac:dyDescent="0.35">
      <c r="A55" s="11">
        <v>44313</v>
      </c>
      <c r="B55" s="366">
        <v>348</v>
      </c>
      <c r="C55" s="366">
        <v>729</v>
      </c>
      <c r="D55" s="244">
        <v>0.68</v>
      </c>
      <c r="E55" s="105">
        <v>37388</v>
      </c>
      <c r="F55" s="80">
        <v>8.9999999999999993E-3</v>
      </c>
      <c r="G55" s="497" t="s">
        <v>376</v>
      </c>
    </row>
    <row r="56" spans="1:7" x14ac:dyDescent="0.35">
      <c r="A56" s="11">
        <v>44320</v>
      </c>
      <c r="B56" s="366">
        <v>245</v>
      </c>
      <c r="C56" s="366">
        <v>705</v>
      </c>
      <c r="D56" s="244">
        <v>0.66</v>
      </c>
      <c r="E56" s="105">
        <v>35434</v>
      </c>
      <c r="F56" s="80">
        <v>7.0000000000000001E-3</v>
      </c>
    </row>
    <row r="57" spans="1:7" x14ac:dyDescent="0.35">
      <c r="A57" s="11">
        <v>44327</v>
      </c>
      <c r="B57" s="366">
        <v>261</v>
      </c>
      <c r="C57" s="366">
        <v>754</v>
      </c>
      <c r="D57" s="244">
        <v>0.71</v>
      </c>
      <c r="E57" s="105">
        <v>38735</v>
      </c>
      <c r="F57" s="80">
        <v>7.0000000000000001E-3</v>
      </c>
    </row>
    <row r="58" spans="1:7" x14ac:dyDescent="0.35">
      <c r="A58" s="11">
        <v>44334</v>
      </c>
      <c r="B58" s="366">
        <v>245</v>
      </c>
      <c r="C58" s="366">
        <v>732</v>
      </c>
      <c r="D58" s="244">
        <v>0.69</v>
      </c>
      <c r="E58" s="105">
        <v>37231</v>
      </c>
      <c r="F58" s="80">
        <v>7.0000000000000001E-3</v>
      </c>
    </row>
    <row r="59" spans="1:7" x14ac:dyDescent="0.35">
      <c r="A59" s="11">
        <v>44341</v>
      </c>
      <c r="B59" s="366">
        <v>262</v>
      </c>
      <c r="C59" s="366">
        <v>736</v>
      </c>
      <c r="D59" s="244">
        <v>0.69</v>
      </c>
      <c r="E59" s="105">
        <v>37699</v>
      </c>
      <c r="F59" s="80">
        <v>7.0000000000000001E-3</v>
      </c>
    </row>
    <row r="60" spans="1:7" x14ac:dyDescent="0.35">
      <c r="A60" s="11">
        <v>44348</v>
      </c>
      <c r="B60" s="366">
        <v>258</v>
      </c>
      <c r="C60" s="366">
        <v>690</v>
      </c>
      <c r="D60" s="244">
        <v>0.65</v>
      </c>
      <c r="E60" s="105">
        <v>35501</v>
      </c>
      <c r="F60" s="80">
        <v>7.0000000000000001E-3</v>
      </c>
    </row>
    <row r="61" spans="1:7" x14ac:dyDescent="0.35">
      <c r="A61" s="11">
        <v>44355</v>
      </c>
      <c r="B61" s="366">
        <v>330</v>
      </c>
      <c r="C61" s="366">
        <v>715</v>
      </c>
      <c r="D61" s="244">
        <v>0.67</v>
      </c>
      <c r="E61" s="105">
        <v>35873</v>
      </c>
      <c r="F61" s="80">
        <v>8.9999999999999993E-3</v>
      </c>
    </row>
    <row r="62" spans="1:7" x14ac:dyDescent="0.35">
      <c r="A62" s="11">
        <v>44362</v>
      </c>
      <c r="B62" s="366">
        <v>363</v>
      </c>
      <c r="C62" s="366">
        <v>721</v>
      </c>
      <c r="D62" s="244">
        <v>0.68</v>
      </c>
      <c r="E62" s="105">
        <v>37297</v>
      </c>
      <c r="F62" s="80">
        <v>0.01</v>
      </c>
    </row>
    <row r="63" spans="1:7" x14ac:dyDescent="0.35">
      <c r="A63" s="11">
        <v>44369</v>
      </c>
      <c r="B63" s="366">
        <v>427</v>
      </c>
      <c r="C63" s="366">
        <v>738</v>
      </c>
      <c r="D63" s="244">
        <v>0.69</v>
      </c>
      <c r="E63" s="105">
        <v>39187</v>
      </c>
      <c r="F63" s="80">
        <v>1.0999999999999999E-2</v>
      </c>
    </row>
    <row r="64" spans="1:7" x14ac:dyDescent="0.35">
      <c r="A64" s="11">
        <v>44376</v>
      </c>
      <c r="B64" s="366">
        <v>636</v>
      </c>
      <c r="C64" s="366">
        <v>753</v>
      </c>
      <c r="D64" s="244">
        <v>0.71</v>
      </c>
      <c r="E64" s="105">
        <v>39660</v>
      </c>
      <c r="F64" s="80">
        <v>1.6E-2</v>
      </c>
    </row>
    <row r="65" spans="1:6" x14ac:dyDescent="0.35">
      <c r="A65" s="11">
        <v>44383</v>
      </c>
      <c r="B65" s="366">
        <v>702</v>
      </c>
      <c r="C65" s="366">
        <v>736</v>
      </c>
      <c r="D65" s="244">
        <v>0.69</v>
      </c>
      <c r="E65" s="105">
        <v>38469</v>
      </c>
      <c r="F65" s="80">
        <v>1.7999999999999999E-2</v>
      </c>
    </row>
    <row r="66" spans="1:6" x14ac:dyDescent="0.35">
      <c r="A66" s="11">
        <v>44390</v>
      </c>
      <c r="B66" s="366">
        <v>614</v>
      </c>
      <c r="C66" s="366">
        <v>742</v>
      </c>
      <c r="D66" s="244">
        <v>0.7</v>
      </c>
      <c r="E66" s="105">
        <v>38525</v>
      </c>
      <c r="F66" s="80">
        <v>1.6E-2</v>
      </c>
    </row>
    <row r="67" spans="1:6" x14ac:dyDescent="0.35">
      <c r="A67" s="11">
        <v>44397</v>
      </c>
      <c r="B67" s="366">
        <v>521</v>
      </c>
      <c r="C67" s="366">
        <v>737</v>
      </c>
      <c r="D67" s="244">
        <v>0.69</v>
      </c>
      <c r="E67" s="105">
        <v>38412</v>
      </c>
      <c r="F67" s="80">
        <v>1.4E-2</v>
      </c>
    </row>
    <row r="68" spans="1:6" x14ac:dyDescent="0.35">
      <c r="A68" s="11">
        <v>44404</v>
      </c>
      <c r="B68" s="366">
        <v>385</v>
      </c>
      <c r="C68" s="366">
        <v>717</v>
      </c>
      <c r="D68" s="244">
        <v>0.67</v>
      </c>
      <c r="E68" s="105">
        <v>37586</v>
      </c>
      <c r="F68" s="80">
        <v>0.01</v>
      </c>
    </row>
    <row r="69" spans="1:6" x14ac:dyDescent="0.35">
      <c r="A69" s="11">
        <v>44411</v>
      </c>
      <c r="B69" s="366">
        <v>368</v>
      </c>
      <c r="C69" s="366">
        <v>726</v>
      </c>
      <c r="D69" s="244">
        <v>0.68</v>
      </c>
      <c r="E69" s="105">
        <v>38310</v>
      </c>
      <c r="F69" s="80">
        <v>0.01</v>
      </c>
    </row>
    <row r="70" spans="1:6" x14ac:dyDescent="0.35">
      <c r="A70" s="11">
        <v>44418</v>
      </c>
      <c r="B70" s="366">
        <v>349</v>
      </c>
      <c r="C70" s="366">
        <v>733</v>
      </c>
      <c r="D70" s="244">
        <v>0.69</v>
      </c>
      <c r="E70" s="105">
        <v>38971</v>
      </c>
      <c r="F70" s="80">
        <v>8.9999999999999993E-3</v>
      </c>
    </row>
    <row r="71" spans="1:6" x14ac:dyDescent="0.35">
      <c r="A71" s="11">
        <v>44425</v>
      </c>
      <c r="B71" s="366">
        <v>423</v>
      </c>
      <c r="C71" s="366">
        <v>757</v>
      </c>
      <c r="D71" s="244">
        <v>0.71</v>
      </c>
      <c r="E71" s="105">
        <v>39609</v>
      </c>
      <c r="F71" s="80">
        <v>1.0999999999999999E-2</v>
      </c>
    </row>
    <row r="72" spans="1:6" x14ac:dyDescent="0.35">
      <c r="A72" s="11">
        <v>44432</v>
      </c>
      <c r="B72" s="366">
        <v>652</v>
      </c>
      <c r="C72" s="366">
        <v>759</v>
      </c>
      <c r="D72" s="244">
        <v>0.71</v>
      </c>
      <c r="E72" s="105">
        <v>40172</v>
      </c>
      <c r="F72" s="80">
        <v>1.6E-2</v>
      </c>
    </row>
    <row r="73" spans="1:6" x14ac:dyDescent="0.35">
      <c r="A73" s="11">
        <v>44439</v>
      </c>
      <c r="B73" s="366">
        <v>962</v>
      </c>
      <c r="C73" s="366">
        <v>730</v>
      </c>
      <c r="D73" s="244">
        <v>0.69</v>
      </c>
      <c r="E73" s="105">
        <v>37520</v>
      </c>
      <c r="F73" s="80">
        <v>2.5999999999999999E-2</v>
      </c>
    </row>
    <row r="74" spans="1:6" x14ac:dyDescent="0.35">
      <c r="A74" s="11">
        <v>44446</v>
      </c>
      <c r="B74" s="366">
        <v>992</v>
      </c>
      <c r="C74" s="366">
        <v>758</v>
      </c>
      <c r="D74" s="244">
        <v>0.71</v>
      </c>
      <c r="E74" s="105">
        <v>38707</v>
      </c>
      <c r="F74" s="80">
        <v>2.5999999999999999E-2</v>
      </c>
    </row>
    <row r="75" spans="1:6" x14ac:dyDescent="0.35">
      <c r="A75" s="11">
        <v>44453</v>
      </c>
      <c r="B75" s="366">
        <v>857</v>
      </c>
      <c r="C75" s="366">
        <v>762</v>
      </c>
      <c r="D75" s="244">
        <v>0.72</v>
      </c>
      <c r="E75" s="105">
        <v>39955</v>
      </c>
      <c r="F75" s="80">
        <v>2.1000000000000001E-2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7"/>
  <sheetViews>
    <sheetView showGridLines="0" zoomScale="89" zoomScaleNormal="90" workbookViewId="0">
      <pane ySplit="3" topLeftCell="A42" activePane="bottomLeft" state="frozen"/>
      <selection pane="bottomLeft"/>
    </sheetView>
  </sheetViews>
  <sheetFormatPr defaultRowHeight="14.5" x14ac:dyDescent="0.35"/>
  <cols>
    <col min="1" max="1" width="10.453125" style="21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143</v>
      </c>
      <c r="C1" s="1"/>
      <c r="D1" s="1"/>
      <c r="E1" s="1"/>
      <c r="P1" s="22" t="s">
        <v>29</v>
      </c>
    </row>
    <row r="2" spans="1:16" x14ac:dyDescent="0.35">
      <c r="A2" s="1"/>
      <c r="C2" s="1"/>
      <c r="D2" s="1"/>
      <c r="E2" s="1"/>
      <c r="P2" s="22"/>
    </row>
    <row r="3" spans="1:16" ht="39.5" x14ac:dyDescent="0.35">
      <c r="A3" s="202" t="s">
        <v>118</v>
      </c>
      <c r="B3" s="196" t="s">
        <v>0</v>
      </c>
      <c r="C3" s="197" t="s">
        <v>56</v>
      </c>
      <c r="D3" s="197" t="s">
        <v>47</v>
      </c>
      <c r="E3" s="52"/>
    </row>
    <row r="4" spans="1:16" x14ac:dyDescent="0.35">
      <c r="A4" s="195">
        <v>27</v>
      </c>
      <c r="B4" s="198">
        <v>44013</v>
      </c>
      <c r="C4" s="195">
        <v>135</v>
      </c>
      <c r="D4" s="114">
        <v>0.13</v>
      </c>
      <c r="E4" s="12"/>
    </row>
    <row r="5" spans="1:16" x14ac:dyDescent="0.35">
      <c r="A5" s="195">
        <v>28</v>
      </c>
      <c r="B5" s="198">
        <v>44020</v>
      </c>
      <c r="C5" s="195">
        <v>113</v>
      </c>
      <c r="D5" s="114">
        <v>0.1</v>
      </c>
      <c r="E5" s="12"/>
    </row>
    <row r="6" spans="1:16" x14ac:dyDescent="0.35">
      <c r="A6" s="195">
        <v>29</v>
      </c>
      <c r="B6" s="198">
        <v>44027</v>
      </c>
      <c r="C6" s="195">
        <v>97</v>
      </c>
      <c r="D6" s="114">
        <v>0.09</v>
      </c>
      <c r="E6" s="12"/>
    </row>
    <row r="7" spans="1:16" x14ac:dyDescent="0.35">
      <c r="A7" s="195">
        <v>30</v>
      </c>
      <c r="B7" s="198">
        <v>44034</v>
      </c>
      <c r="C7" s="195">
        <v>81</v>
      </c>
      <c r="D7" s="114">
        <v>0.08</v>
      </c>
      <c r="E7" s="12"/>
    </row>
    <row r="8" spans="1:16" x14ac:dyDescent="0.35">
      <c r="A8" s="195">
        <v>31</v>
      </c>
      <c r="B8" s="198">
        <v>44041</v>
      </c>
      <c r="C8" s="195">
        <v>66</v>
      </c>
      <c r="D8" s="75">
        <v>0.06</v>
      </c>
      <c r="E8" s="89"/>
    </row>
    <row r="9" spans="1:16" x14ac:dyDescent="0.35">
      <c r="A9" s="195">
        <v>32</v>
      </c>
      <c r="B9" s="213">
        <v>44048</v>
      </c>
      <c r="C9" s="214">
        <v>60</v>
      </c>
      <c r="D9" s="215">
        <v>0.06</v>
      </c>
      <c r="E9" s="89"/>
    </row>
    <row r="10" spans="1:16" x14ac:dyDescent="0.35">
      <c r="A10" s="195">
        <v>33</v>
      </c>
      <c r="B10" s="213">
        <v>44055</v>
      </c>
      <c r="C10" s="214">
        <v>53</v>
      </c>
      <c r="D10" s="216">
        <v>0.05</v>
      </c>
      <c r="E10" s="12"/>
    </row>
    <row r="11" spans="1:16" x14ac:dyDescent="0.35">
      <c r="A11" s="195">
        <v>34</v>
      </c>
      <c r="B11" s="213">
        <v>44062</v>
      </c>
      <c r="C11" s="214">
        <v>52</v>
      </c>
      <c r="D11" s="216">
        <v>0.05</v>
      </c>
    </row>
    <row r="12" spans="1:16" x14ac:dyDescent="0.35">
      <c r="A12" s="195">
        <v>35</v>
      </c>
      <c r="B12" s="213">
        <v>44069</v>
      </c>
      <c r="C12" s="214">
        <v>66</v>
      </c>
      <c r="D12" s="216">
        <v>0.06</v>
      </c>
    </row>
    <row r="13" spans="1:16" x14ac:dyDescent="0.35">
      <c r="A13" s="195">
        <v>36</v>
      </c>
      <c r="B13" s="213">
        <v>44076</v>
      </c>
      <c r="C13" s="214">
        <v>69</v>
      </c>
      <c r="D13" s="216">
        <v>0.06</v>
      </c>
    </row>
    <row r="14" spans="1:16" x14ac:dyDescent="0.35">
      <c r="A14" s="195">
        <v>37</v>
      </c>
      <c r="B14" s="213">
        <v>44083</v>
      </c>
      <c r="C14" s="214">
        <v>78</v>
      </c>
      <c r="D14" s="216">
        <v>7.0000000000000007E-2</v>
      </c>
    </row>
    <row r="15" spans="1:16" x14ac:dyDescent="0.35">
      <c r="A15" s="195">
        <v>38</v>
      </c>
      <c r="B15" s="213">
        <v>44090</v>
      </c>
      <c r="C15" s="214">
        <v>91</v>
      </c>
      <c r="D15" s="355">
        <v>0.08</v>
      </c>
    </row>
    <row r="16" spans="1:16" x14ac:dyDescent="0.35">
      <c r="A16" s="195">
        <v>39</v>
      </c>
      <c r="B16" s="213">
        <v>44097</v>
      </c>
      <c r="C16" s="214">
        <v>95</v>
      </c>
      <c r="D16" s="355">
        <v>0.09</v>
      </c>
      <c r="E16" s="89"/>
    </row>
    <row r="17" spans="1:4" x14ac:dyDescent="0.35">
      <c r="A17" s="195">
        <v>40</v>
      </c>
      <c r="B17" s="213">
        <v>44104</v>
      </c>
      <c r="C17" s="214">
        <v>92</v>
      </c>
      <c r="D17" s="355">
        <v>0.09</v>
      </c>
    </row>
    <row r="18" spans="1:4" x14ac:dyDescent="0.35">
      <c r="A18" s="195">
        <v>41</v>
      </c>
      <c r="B18" s="213">
        <v>44111</v>
      </c>
      <c r="C18" s="214">
        <v>91</v>
      </c>
      <c r="D18" s="355">
        <v>0.08</v>
      </c>
    </row>
    <row r="19" spans="1:4" x14ac:dyDescent="0.35">
      <c r="A19" s="195">
        <v>42</v>
      </c>
      <c r="B19" s="213">
        <v>44118</v>
      </c>
      <c r="C19" s="214">
        <v>101</v>
      </c>
      <c r="D19" s="355">
        <v>0.09</v>
      </c>
    </row>
    <row r="20" spans="1:4" x14ac:dyDescent="0.35">
      <c r="A20" s="195">
        <v>43</v>
      </c>
      <c r="B20" s="213">
        <v>44125</v>
      </c>
      <c r="C20" s="214">
        <v>114</v>
      </c>
      <c r="D20" s="355">
        <v>0.11</v>
      </c>
    </row>
    <row r="21" spans="1:4" x14ac:dyDescent="0.35">
      <c r="A21" s="195">
        <v>44</v>
      </c>
      <c r="B21" s="213">
        <v>44132</v>
      </c>
      <c r="C21" s="214">
        <v>134</v>
      </c>
      <c r="D21" s="355">
        <v>0.12</v>
      </c>
    </row>
    <row r="22" spans="1:4" x14ac:dyDescent="0.35">
      <c r="A22" s="195">
        <v>45</v>
      </c>
      <c r="B22" s="213">
        <v>44139</v>
      </c>
      <c r="C22" s="214">
        <v>137</v>
      </c>
      <c r="D22" s="355">
        <v>0.13</v>
      </c>
    </row>
    <row r="23" spans="1:4" x14ac:dyDescent="0.35">
      <c r="A23" s="195">
        <v>46</v>
      </c>
      <c r="B23" s="213">
        <v>44146</v>
      </c>
      <c r="C23" s="214">
        <v>146</v>
      </c>
      <c r="D23" s="355">
        <v>0.14000000000000001</v>
      </c>
    </row>
    <row r="24" spans="1:4" x14ac:dyDescent="0.35">
      <c r="A24" s="195">
        <v>47</v>
      </c>
      <c r="B24" s="213">
        <v>44153</v>
      </c>
      <c r="C24" s="214">
        <v>141</v>
      </c>
      <c r="D24" s="355">
        <v>0.13</v>
      </c>
    </row>
    <row r="25" spans="1:4" x14ac:dyDescent="0.35">
      <c r="A25" s="195">
        <v>48</v>
      </c>
      <c r="B25" s="213">
        <v>44160</v>
      </c>
      <c r="C25" s="214">
        <v>129</v>
      </c>
      <c r="D25" s="355">
        <v>0.12</v>
      </c>
    </row>
    <row r="26" spans="1:4" x14ac:dyDescent="0.35">
      <c r="A26" s="195">
        <v>49</v>
      </c>
      <c r="B26" s="213">
        <v>44167</v>
      </c>
      <c r="C26" s="214">
        <v>128</v>
      </c>
      <c r="D26" s="355">
        <v>0.12</v>
      </c>
    </row>
    <row r="27" spans="1:4" x14ac:dyDescent="0.35">
      <c r="A27" s="195">
        <v>50</v>
      </c>
      <c r="B27" s="213">
        <v>44174</v>
      </c>
      <c r="C27" s="214">
        <v>117</v>
      </c>
      <c r="D27" s="355">
        <v>0.11</v>
      </c>
    </row>
    <row r="28" spans="1:4" x14ac:dyDescent="0.35">
      <c r="A28" s="195">
        <v>51</v>
      </c>
      <c r="B28" s="213">
        <v>44181</v>
      </c>
      <c r="C28" s="214">
        <v>140</v>
      </c>
      <c r="D28" s="355">
        <v>0.13</v>
      </c>
    </row>
    <row r="29" spans="1:4" x14ac:dyDescent="0.35">
      <c r="A29" s="195">
        <v>52</v>
      </c>
      <c r="B29" s="213">
        <v>44188</v>
      </c>
      <c r="C29" s="214">
        <v>138</v>
      </c>
      <c r="D29" s="355">
        <v>0.13</v>
      </c>
    </row>
    <row r="30" spans="1:4" x14ac:dyDescent="0.35">
      <c r="A30" s="195">
        <v>53</v>
      </c>
      <c r="B30" s="213">
        <v>44194</v>
      </c>
      <c r="C30" s="214">
        <v>149</v>
      </c>
      <c r="D30" s="355">
        <v>0.14000000000000001</v>
      </c>
    </row>
    <row r="31" spans="1:4" x14ac:dyDescent="0.35">
      <c r="A31" s="378">
        <v>1</v>
      </c>
      <c r="B31" s="213">
        <v>44201</v>
      </c>
      <c r="C31" s="195">
        <v>154</v>
      </c>
      <c r="D31" s="75">
        <v>0.14000000000000001</v>
      </c>
    </row>
    <row r="32" spans="1:4" x14ac:dyDescent="0.35">
      <c r="A32" s="378">
        <v>2</v>
      </c>
      <c r="B32" s="213">
        <v>44209</v>
      </c>
      <c r="C32" s="195">
        <v>180</v>
      </c>
      <c r="D32" s="75">
        <v>0.17</v>
      </c>
    </row>
    <row r="33" spans="1:4" x14ac:dyDescent="0.35">
      <c r="A33" s="378">
        <v>3</v>
      </c>
      <c r="B33" s="213">
        <v>44216</v>
      </c>
      <c r="C33" s="195">
        <v>172</v>
      </c>
      <c r="D33" s="75">
        <v>0.16</v>
      </c>
    </row>
    <row r="34" spans="1:4" x14ac:dyDescent="0.35">
      <c r="A34" s="378">
        <v>4</v>
      </c>
      <c r="B34" s="213">
        <v>44223</v>
      </c>
      <c r="C34" s="195">
        <v>181</v>
      </c>
      <c r="D34" s="75">
        <v>0.17</v>
      </c>
    </row>
    <row r="35" spans="1:4" x14ac:dyDescent="0.35">
      <c r="A35" s="378">
        <v>5</v>
      </c>
      <c r="B35" s="213">
        <v>44230</v>
      </c>
      <c r="C35" s="195">
        <v>140</v>
      </c>
      <c r="D35" s="75">
        <v>0.13</v>
      </c>
    </row>
    <row r="36" spans="1:4" x14ac:dyDescent="0.35">
      <c r="A36" s="378">
        <v>6</v>
      </c>
      <c r="B36" s="213">
        <v>44237</v>
      </c>
      <c r="C36" s="195">
        <v>116</v>
      </c>
      <c r="D36" s="75">
        <v>0.11</v>
      </c>
    </row>
    <row r="37" spans="1:4" x14ac:dyDescent="0.35">
      <c r="A37" s="378">
        <v>7</v>
      </c>
      <c r="B37" s="213">
        <v>44244</v>
      </c>
      <c r="C37" s="195">
        <v>88</v>
      </c>
      <c r="D37" s="75">
        <v>0.08</v>
      </c>
    </row>
    <row r="38" spans="1:4" x14ac:dyDescent="0.35">
      <c r="A38" s="378">
        <v>8</v>
      </c>
      <c r="B38" s="213">
        <v>44251</v>
      </c>
      <c r="C38" s="195">
        <v>73</v>
      </c>
      <c r="D38" s="75">
        <v>7.0000000000000007E-2</v>
      </c>
    </row>
    <row r="39" spans="1:4" x14ac:dyDescent="0.35">
      <c r="A39" s="378">
        <v>9</v>
      </c>
      <c r="B39" s="213">
        <v>44258</v>
      </c>
      <c r="C39" s="195">
        <v>61</v>
      </c>
      <c r="D39" s="75">
        <v>0.06</v>
      </c>
    </row>
    <row r="40" spans="1:4" x14ac:dyDescent="0.35">
      <c r="A40" s="378">
        <v>10</v>
      </c>
      <c r="B40" s="213">
        <v>44265</v>
      </c>
      <c r="C40" s="195">
        <v>44</v>
      </c>
      <c r="D40" s="75">
        <v>0.04</v>
      </c>
    </row>
    <row r="41" spans="1:4" x14ac:dyDescent="0.35">
      <c r="A41" s="378">
        <v>11</v>
      </c>
      <c r="B41" s="213">
        <v>44272</v>
      </c>
      <c r="C41" s="195">
        <v>31</v>
      </c>
      <c r="D41" s="75">
        <v>0.03</v>
      </c>
    </row>
    <row r="42" spans="1:4" x14ac:dyDescent="0.35">
      <c r="A42" s="378">
        <v>12</v>
      </c>
      <c r="B42" s="213">
        <v>44279</v>
      </c>
      <c r="C42" s="195">
        <v>40</v>
      </c>
      <c r="D42" s="75">
        <v>0.04</v>
      </c>
    </row>
    <row r="43" spans="1:4" x14ac:dyDescent="0.35">
      <c r="A43" s="378">
        <v>13</v>
      </c>
      <c r="B43" s="213">
        <v>44286</v>
      </c>
      <c r="C43" s="195">
        <v>39</v>
      </c>
      <c r="D43" s="75">
        <v>0.04</v>
      </c>
    </row>
    <row r="44" spans="1:4" x14ac:dyDescent="0.35">
      <c r="A44" s="378">
        <v>14</v>
      </c>
      <c r="B44" s="213">
        <v>44293</v>
      </c>
      <c r="C44" s="195">
        <v>39</v>
      </c>
      <c r="D44" s="75">
        <v>0.04</v>
      </c>
    </row>
    <row r="45" spans="1:4" x14ac:dyDescent="0.35">
      <c r="A45" s="378">
        <v>15</v>
      </c>
      <c r="B45" s="213">
        <v>44300</v>
      </c>
      <c r="C45" s="195">
        <v>29</v>
      </c>
      <c r="D45" s="75">
        <v>0.03</v>
      </c>
    </row>
    <row r="46" spans="1:4" x14ac:dyDescent="0.35">
      <c r="A46" s="378">
        <v>16</v>
      </c>
      <c r="B46" s="213">
        <v>44307</v>
      </c>
      <c r="C46" s="195">
        <v>32</v>
      </c>
      <c r="D46" s="75">
        <v>0.03</v>
      </c>
    </row>
    <row r="47" spans="1:4" x14ac:dyDescent="0.35">
      <c r="A47" s="378">
        <v>17</v>
      </c>
      <c r="B47" s="213">
        <v>44314</v>
      </c>
      <c r="C47" s="195">
        <v>25</v>
      </c>
      <c r="D47" s="75">
        <v>0.02</v>
      </c>
    </row>
    <row r="48" spans="1:4" x14ac:dyDescent="0.35">
      <c r="A48" s="378">
        <v>18</v>
      </c>
      <c r="B48" s="213">
        <v>44321</v>
      </c>
      <c r="C48" s="195">
        <v>30</v>
      </c>
      <c r="D48" s="75">
        <v>0.03</v>
      </c>
    </row>
    <row r="49" spans="1:4" x14ac:dyDescent="0.35">
      <c r="A49" s="378">
        <v>19</v>
      </c>
      <c r="B49" s="213">
        <v>44328</v>
      </c>
      <c r="C49" s="195">
        <v>26</v>
      </c>
      <c r="D49" s="75">
        <v>0.02</v>
      </c>
    </row>
    <row r="50" spans="1:4" x14ac:dyDescent="0.35">
      <c r="A50" s="378">
        <v>20</v>
      </c>
      <c r="B50" s="213">
        <v>44335</v>
      </c>
      <c r="C50" s="195">
        <v>26</v>
      </c>
      <c r="D50" s="75">
        <v>0.02</v>
      </c>
    </row>
    <row r="51" spans="1:4" x14ac:dyDescent="0.35">
      <c r="A51" s="378">
        <v>21</v>
      </c>
      <c r="B51" s="213">
        <v>44342</v>
      </c>
      <c r="C51" s="2">
        <v>18</v>
      </c>
      <c r="D51" s="75">
        <v>0.02</v>
      </c>
    </row>
    <row r="52" spans="1:4" x14ac:dyDescent="0.35">
      <c r="A52" s="378">
        <v>22</v>
      </c>
      <c r="B52" s="213">
        <v>44349</v>
      </c>
      <c r="C52" s="195">
        <v>17</v>
      </c>
      <c r="D52" s="75">
        <v>0.02</v>
      </c>
    </row>
    <row r="53" spans="1:4" x14ac:dyDescent="0.35">
      <c r="A53" s="378">
        <v>23</v>
      </c>
      <c r="B53" s="213">
        <v>44356</v>
      </c>
      <c r="C53" s="2">
        <v>19</v>
      </c>
      <c r="D53" s="75">
        <v>0.02</v>
      </c>
    </row>
    <row r="54" spans="1:4" x14ac:dyDescent="0.35">
      <c r="A54" s="378">
        <v>24</v>
      </c>
      <c r="B54" s="213">
        <v>44363</v>
      </c>
      <c r="C54" s="2">
        <v>21</v>
      </c>
      <c r="D54" s="75">
        <v>0.02</v>
      </c>
    </row>
    <row r="55" spans="1:4" x14ac:dyDescent="0.35">
      <c r="A55" s="378">
        <v>25</v>
      </c>
      <c r="B55" s="213">
        <v>44370</v>
      </c>
      <c r="C55" s="2">
        <v>30</v>
      </c>
      <c r="D55" s="75">
        <v>0.03</v>
      </c>
    </row>
    <row r="56" spans="1:4" x14ac:dyDescent="0.35">
      <c r="A56" s="378">
        <v>26</v>
      </c>
      <c r="B56" s="213">
        <v>44377</v>
      </c>
      <c r="C56" s="2">
        <v>39</v>
      </c>
      <c r="D56" s="75">
        <v>0.04</v>
      </c>
    </row>
    <row r="57" spans="1:4" x14ac:dyDescent="0.35">
      <c r="A57" s="378">
        <v>27</v>
      </c>
      <c r="B57" s="213">
        <v>44384</v>
      </c>
      <c r="C57" s="2">
        <v>44</v>
      </c>
      <c r="D57" s="75">
        <v>0.04</v>
      </c>
    </row>
    <row r="58" spans="1:4" x14ac:dyDescent="0.35">
      <c r="A58" s="378">
        <v>28</v>
      </c>
      <c r="B58" s="213">
        <v>44391</v>
      </c>
      <c r="C58" s="2">
        <v>55</v>
      </c>
      <c r="D58" s="75">
        <v>0.05</v>
      </c>
    </row>
    <row r="59" spans="1:4" x14ac:dyDescent="0.35">
      <c r="A59" s="378">
        <v>29</v>
      </c>
      <c r="B59" s="213">
        <v>44398</v>
      </c>
      <c r="C59" s="2">
        <v>59</v>
      </c>
      <c r="D59" s="75">
        <v>0.06</v>
      </c>
    </row>
    <row r="60" spans="1:4" x14ac:dyDescent="0.35">
      <c r="A60" s="378">
        <v>30</v>
      </c>
      <c r="B60" s="213">
        <v>44405</v>
      </c>
      <c r="C60" s="2">
        <v>54</v>
      </c>
      <c r="D60" s="75">
        <v>0.05</v>
      </c>
    </row>
    <row r="61" spans="1:4" x14ac:dyDescent="0.35">
      <c r="A61" s="378">
        <v>31</v>
      </c>
      <c r="B61" s="213">
        <v>44412</v>
      </c>
      <c r="C61" s="2">
        <v>50</v>
      </c>
      <c r="D61" s="75">
        <v>0.05</v>
      </c>
    </row>
    <row r="62" spans="1:4" x14ac:dyDescent="0.35">
      <c r="A62" s="378">
        <v>32</v>
      </c>
      <c r="B62" s="213">
        <v>44419</v>
      </c>
      <c r="C62" s="2">
        <v>49</v>
      </c>
      <c r="D62" s="75">
        <v>0.05</v>
      </c>
    </row>
    <row r="63" spans="1:4" x14ac:dyDescent="0.35">
      <c r="A63" s="378">
        <v>33</v>
      </c>
      <c r="B63" s="213">
        <v>44426</v>
      </c>
      <c r="C63" s="2">
        <v>47</v>
      </c>
      <c r="D63" s="75">
        <v>0.04</v>
      </c>
    </row>
    <row r="64" spans="1:4" x14ac:dyDescent="0.35">
      <c r="A64" s="378">
        <v>34</v>
      </c>
      <c r="B64" s="213">
        <v>44433</v>
      </c>
      <c r="C64" s="2">
        <v>52</v>
      </c>
      <c r="D64" s="75">
        <v>0.05</v>
      </c>
    </row>
    <row r="65" spans="1:4" x14ac:dyDescent="0.35">
      <c r="A65" s="378">
        <v>35</v>
      </c>
      <c r="B65" s="213">
        <v>44440</v>
      </c>
      <c r="C65" s="2">
        <v>70</v>
      </c>
      <c r="D65" s="75">
        <v>7.0000000000000007E-2</v>
      </c>
    </row>
    <row r="66" spans="1:4" x14ac:dyDescent="0.35">
      <c r="A66" s="378">
        <v>36</v>
      </c>
      <c r="B66" s="213">
        <v>44447</v>
      </c>
      <c r="C66" s="2">
        <v>114</v>
      </c>
      <c r="D66" s="75">
        <v>0.11</v>
      </c>
    </row>
    <row r="67" spans="1:4" x14ac:dyDescent="0.35">
      <c r="A67" s="378">
        <v>37</v>
      </c>
      <c r="B67" s="213">
        <v>44454</v>
      </c>
      <c r="C67" s="2">
        <v>130</v>
      </c>
      <c r="D67" s="75">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61"/>
  <sheetViews>
    <sheetView workbookViewId="0">
      <pane xSplit="1" ySplit="3" topLeftCell="B547"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69" customWidth="1"/>
    <col min="3" max="16384" width="8.453125" style="3"/>
  </cols>
  <sheetData>
    <row r="1" spans="1:7" x14ac:dyDescent="0.35">
      <c r="A1" s="53" t="s">
        <v>50</v>
      </c>
      <c r="G1" s="22" t="s">
        <v>29</v>
      </c>
    </row>
    <row r="3" spans="1:7" ht="39.5" x14ac:dyDescent="0.35">
      <c r="A3" s="54" t="s">
        <v>0</v>
      </c>
      <c r="B3" s="60" t="s">
        <v>49</v>
      </c>
    </row>
    <row r="4" spans="1:7" x14ac:dyDescent="0.35">
      <c r="A4" s="25">
        <v>43904</v>
      </c>
      <c r="B4" s="55">
        <v>1</v>
      </c>
    </row>
    <row r="5" spans="1:7" x14ac:dyDescent="0.35">
      <c r="A5" s="25">
        <v>43905</v>
      </c>
      <c r="B5" s="55">
        <v>1</v>
      </c>
    </row>
    <row r="6" spans="1:7" x14ac:dyDescent="0.35">
      <c r="A6" s="25">
        <v>43906</v>
      </c>
      <c r="B6" s="55">
        <v>1</v>
      </c>
    </row>
    <row r="7" spans="1:7" x14ac:dyDescent="0.35">
      <c r="A7" s="25">
        <v>43907</v>
      </c>
      <c r="B7" s="55">
        <v>2</v>
      </c>
    </row>
    <row r="8" spans="1:7" x14ac:dyDescent="0.35">
      <c r="A8" s="25">
        <v>43908</v>
      </c>
      <c r="B8" s="55">
        <v>3</v>
      </c>
    </row>
    <row r="9" spans="1:7" x14ac:dyDescent="0.35">
      <c r="A9" s="25">
        <v>43909</v>
      </c>
      <c r="B9" s="55">
        <v>6</v>
      </c>
    </row>
    <row r="10" spans="1:7" x14ac:dyDescent="0.35">
      <c r="A10" s="25">
        <v>43910</v>
      </c>
      <c r="B10" s="55">
        <v>6</v>
      </c>
    </row>
    <row r="11" spans="1:7" x14ac:dyDescent="0.35">
      <c r="A11" s="25">
        <v>43911</v>
      </c>
      <c r="B11" s="55">
        <v>7</v>
      </c>
    </row>
    <row r="12" spans="1:7" x14ac:dyDescent="0.35">
      <c r="A12" s="25">
        <v>43912</v>
      </c>
      <c r="B12" s="55">
        <v>10</v>
      </c>
    </row>
    <row r="13" spans="1:7" x14ac:dyDescent="0.35">
      <c r="A13" s="25">
        <v>43913</v>
      </c>
      <c r="B13" s="55">
        <v>14</v>
      </c>
    </row>
    <row r="14" spans="1:7" x14ac:dyDescent="0.35">
      <c r="A14" s="25">
        <v>43914</v>
      </c>
      <c r="B14" s="55">
        <v>16</v>
      </c>
    </row>
    <row r="15" spans="1:7" x14ac:dyDescent="0.35">
      <c r="A15" s="25">
        <v>43915</v>
      </c>
      <c r="B15" s="55">
        <v>22</v>
      </c>
    </row>
    <row r="16" spans="1:7" x14ac:dyDescent="0.35">
      <c r="A16" s="25">
        <v>43916</v>
      </c>
      <c r="B16" s="55">
        <v>25</v>
      </c>
    </row>
    <row r="17" spans="1:4" x14ac:dyDescent="0.35">
      <c r="A17" s="25">
        <v>43917</v>
      </c>
      <c r="B17" s="55">
        <v>33</v>
      </c>
    </row>
    <row r="18" spans="1:4" x14ac:dyDescent="0.35">
      <c r="A18" s="25">
        <v>43918</v>
      </c>
      <c r="B18" s="55">
        <v>40</v>
      </c>
    </row>
    <row r="19" spans="1:4" x14ac:dyDescent="0.35">
      <c r="A19" s="25">
        <v>43919</v>
      </c>
      <c r="B19" s="55">
        <v>41</v>
      </c>
    </row>
    <row r="20" spans="1:4" x14ac:dyDescent="0.35">
      <c r="A20" s="25">
        <v>43920</v>
      </c>
      <c r="B20" s="55">
        <v>47</v>
      </c>
    </row>
    <row r="21" spans="1:4" x14ac:dyDescent="0.35">
      <c r="A21" s="25">
        <v>43921</v>
      </c>
      <c r="B21" s="55">
        <v>69</v>
      </c>
    </row>
    <row r="22" spans="1:4" x14ac:dyDescent="0.35">
      <c r="A22" s="25">
        <v>43922</v>
      </c>
      <c r="B22" s="55">
        <v>97</v>
      </c>
    </row>
    <row r="23" spans="1:4" x14ac:dyDescent="0.35">
      <c r="A23" s="25">
        <v>43923</v>
      </c>
      <c r="B23" s="55">
        <v>126</v>
      </c>
    </row>
    <row r="24" spans="1:4" x14ac:dyDescent="0.35">
      <c r="A24" s="25">
        <v>43924</v>
      </c>
      <c r="B24" s="55">
        <v>172</v>
      </c>
    </row>
    <row r="25" spans="1:4" x14ac:dyDescent="0.35">
      <c r="A25" s="25">
        <v>43925</v>
      </c>
      <c r="B25" s="55">
        <v>218</v>
      </c>
    </row>
    <row r="26" spans="1:4" x14ac:dyDescent="0.35">
      <c r="A26" s="25">
        <v>43926</v>
      </c>
      <c r="B26" s="55">
        <v>220</v>
      </c>
    </row>
    <row r="27" spans="1:4" x14ac:dyDescent="0.35">
      <c r="A27" s="25">
        <v>43927</v>
      </c>
      <c r="B27" s="55">
        <v>222</v>
      </c>
      <c r="D27" s="58"/>
    </row>
    <row r="28" spans="1:4" x14ac:dyDescent="0.35">
      <c r="A28" s="25">
        <v>43928</v>
      </c>
      <c r="B28" s="55">
        <v>296</v>
      </c>
    </row>
    <row r="29" spans="1:4" x14ac:dyDescent="0.35">
      <c r="A29" s="25">
        <v>43929</v>
      </c>
      <c r="B29" s="55">
        <v>366</v>
      </c>
    </row>
    <row r="30" spans="1:4" x14ac:dyDescent="0.35">
      <c r="A30" s="25">
        <v>43930</v>
      </c>
      <c r="B30" s="55">
        <v>447</v>
      </c>
    </row>
    <row r="31" spans="1:4" x14ac:dyDescent="0.35">
      <c r="A31" s="25">
        <v>43931</v>
      </c>
      <c r="B31" s="55">
        <v>495</v>
      </c>
    </row>
    <row r="32" spans="1:4" x14ac:dyDescent="0.35">
      <c r="A32" s="25">
        <v>43932</v>
      </c>
      <c r="B32" s="55">
        <v>542</v>
      </c>
    </row>
    <row r="33" spans="1:2" x14ac:dyDescent="0.35">
      <c r="A33" s="25">
        <v>43933</v>
      </c>
      <c r="B33" s="55">
        <v>566</v>
      </c>
    </row>
    <row r="34" spans="1:2" x14ac:dyDescent="0.35">
      <c r="A34" s="25">
        <v>43934</v>
      </c>
      <c r="B34" s="55">
        <v>575</v>
      </c>
    </row>
    <row r="35" spans="1:2" x14ac:dyDescent="0.35">
      <c r="A35" s="25">
        <v>43935</v>
      </c>
      <c r="B35" s="55">
        <v>615</v>
      </c>
    </row>
    <row r="36" spans="1:2" x14ac:dyDescent="0.35">
      <c r="A36" s="25">
        <v>43936</v>
      </c>
      <c r="B36" s="55">
        <v>699</v>
      </c>
    </row>
    <row r="37" spans="1:2" x14ac:dyDescent="0.35">
      <c r="A37" s="25">
        <v>43937</v>
      </c>
      <c r="B37" s="55">
        <v>779</v>
      </c>
    </row>
    <row r="38" spans="1:2" x14ac:dyDescent="0.35">
      <c r="A38" s="25">
        <v>43938</v>
      </c>
      <c r="B38" s="55">
        <v>837</v>
      </c>
    </row>
    <row r="39" spans="1:2" x14ac:dyDescent="0.35">
      <c r="A39" s="25">
        <v>43939</v>
      </c>
      <c r="B39" s="55">
        <v>893</v>
      </c>
    </row>
    <row r="40" spans="1:2" x14ac:dyDescent="0.35">
      <c r="A40" s="25">
        <v>43940</v>
      </c>
      <c r="B40" s="55">
        <v>903</v>
      </c>
    </row>
    <row r="41" spans="1:2" x14ac:dyDescent="0.35">
      <c r="A41" s="25">
        <v>43941</v>
      </c>
      <c r="B41" s="55">
        <v>915</v>
      </c>
    </row>
    <row r="42" spans="1:2" x14ac:dyDescent="0.35">
      <c r="A42" s="25">
        <v>43942</v>
      </c>
      <c r="B42" s="55">
        <v>985</v>
      </c>
    </row>
    <row r="43" spans="1:2" x14ac:dyDescent="0.35">
      <c r="A43" s="25">
        <v>43943</v>
      </c>
      <c r="B43" s="55">
        <v>1062</v>
      </c>
    </row>
    <row r="44" spans="1:2" x14ac:dyDescent="0.35">
      <c r="A44" s="25">
        <v>43944</v>
      </c>
      <c r="B44" s="55">
        <v>1120</v>
      </c>
    </row>
    <row r="45" spans="1:2" x14ac:dyDescent="0.35">
      <c r="A45" s="25">
        <v>43945</v>
      </c>
      <c r="B45" s="59">
        <v>1184</v>
      </c>
    </row>
    <row r="46" spans="1:2" x14ac:dyDescent="0.35">
      <c r="A46" s="25">
        <v>43946</v>
      </c>
      <c r="B46" s="59">
        <v>1231</v>
      </c>
    </row>
    <row r="47" spans="1:2" x14ac:dyDescent="0.35">
      <c r="A47" s="25">
        <v>43947</v>
      </c>
      <c r="B47" s="59">
        <v>1249</v>
      </c>
    </row>
    <row r="48" spans="1:2" x14ac:dyDescent="0.35">
      <c r="A48" s="25">
        <v>43948</v>
      </c>
      <c r="B48" s="59">
        <v>1262</v>
      </c>
    </row>
    <row r="49" spans="1:5" x14ac:dyDescent="0.35">
      <c r="A49" s="25">
        <v>43949</v>
      </c>
      <c r="B49" s="59">
        <v>1332</v>
      </c>
    </row>
    <row r="50" spans="1:5" x14ac:dyDescent="0.35">
      <c r="A50" s="25">
        <v>43950</v>
      </c>
      <c r="B50" s="59">
        <v>1415</v>
      </c>
      <c r="E50" s="58" t="s">
        <v>53</v>
      </c>
    </row>
    <row r="51" spans="1:5" x14ac:dyDescent="0.35">
      <c r="A51" s="25">
        <v>43951</v>
      </c>
      <c r="B51" s="69">
        <v>1475</v>
      </c>
      <c r="C51" s="68"/>
    </row>
    <row r="52" spans="1:5" x14ac:dyDescent="0.35">
      <c r="A52" s="25">
        <v>43952</v>
      </c>
      <c r="B52" s="59">
        <v>1515</v>
      </c>
    </row>
    <row r="53" spans="1:5" x14ac:dyDescent="0.35">
      <c r="A53" s="25">
        <v>43953</v>
      </c>
      <c r="B53" s="59">
        <v>1559</v>
      </c>
    </row>
    <row r="54" spans="1:5" x14ac:dyDescent="0.35">
      <c r="A54" s="25">
        <v>43954</v>
      </c>
      <c r="B54" s="59">
        <v>1571</v>
      </c>
    </row>
    <row r="55" spans="1:5" x14ac:dyDescent="0.35">
      <c r="A55" s="25">
        <v>43955</v>
      </c>
      <c r="B55" s="69">
        <v>1576</v>
      </c>
      <c r="C55" s="68"/>
    </row>
    <row r="56" spans="1:5" x14ac:dyDescent="0.35">
      <c r="A56" s="25">
        <v>43956</v>
      </c>
      <c r="B56" s="69">
        <v>1620</v>
      </c>
      <c r="C56" s="68"/>
    </row>
    <row r="57" spans="1:5" x14ac:dyDescent="0.35">
      <c r="A57" s="25">
        <v>43957</v>
      </c>
      <c r="B57" s="59">
        <v>1703</v>
      </c>
    </row>
    <row r="58" spans="1:5" x14ac:dyDescent="0.35">
      <c r="A58" s="25">
        <v>43958</v>
      </c>
      <c r="B58" s="59">
        <v>1762</v>
      </c>
    </row>
    <row r="59" spans="1:5" x14ac:dyDescent="0.35">
      <c r="A59" s="25">
        <v>43959</v>
      </c>
      <c r="B59" s="59">
        <v>1811</v>
      </c>
    </row>
    <row r="60" spans="1:5" x14ac:dyDescent="0.35">
      <c r="A60" s="25">
        <v>43960</v>
      </c>
      <c r="B60" s="59">
        <v>1847</v>
      </c>
    </row>
    <row r="61" spans="1:5" x14ac:dyDescent="0.35">
      <c r="A61" s="25">
        <v>43961</v>
      </c>
      <c r="B61" s="59">
        <v>1857</v>
      </c>
    </row>
    <row r="62" spans="1:5" x14ac:dyDescent="0.35">
      <c r="A62" s="25">
        <v>43962</v>
      </c>
      <c r="B62" s="59">
        <v>1862</v>
      </c>
    </row>
    <row r="63" spans="1:5" x14ac:dyDescent="0.35">
      <c r="A63" s="25">
        <v>43963</v>
      </c>
      <c r="B63" s="59">
        <v>1912</v>
      </c>
    </row>
    <row r="64" spans="1:5" x14ac:dyDescent="0.35">
      <c r="A64" s="25">
        <v>43964</v>
      </c>
      <c r="B64" s="69">
        <v>1973</v>
      </c>
      <c r="C64" s="68"/>
    </row>
    <row r="65" spans="1:3" x14ac:dyDescent="0.35">
      <c r="A65" s="25">
        <v>43965</v>
      </c>
      <c r="B65" s="69">
        <v>2007</v>
      </c>
      <c r="C65" s="68"/>
    </row>
    <row r="66" spans="1:3" x14ac:dyDescent="0.35">
      <c r="A66" s="25">
        <v>43966</v>
      </c>
      <c r="B66" s="69">
        <v>2053</v>
      </c>
      <c r="C66" s="68"/>
    </row>
    <row r="67" spans="1:3" x14ac:dyDescent="0.35">
      <c r="A67" s="25">
        <v>43967</v>
      </c>
      <c r="B67" s="69">
        <v>2094</v>
      </c>
      <c r="C67" s="68"/>
    </row>
    <row r="68" spans="1:3" x14ac:dyDescent="0.35">
      <c r="A68" s="25">
        <v>43968</v>
      </c>
      <c r="B68" s="59">
        <v>2103</v>
      </c>
    </row>
    <row r="69" spans="1:3" x14ac:dyDescent="0.35">
      <c r="A69" s="25">
        <v>43969</v>
      </c>
      <c r="B69" s="59">
        <v>2105</v>
      </c>
      <c r="C69" s="68"/>
    </row>
    <row r="70" spans="1:3" x14ac:dyDescent="0.35">
      <c r="A70" s="25">
        <v>43970</v>
      </c>
      <c r="B70" s="59">
        <v>2134</v>
      </c>
    </row>
    <row r="71" spans="1:3" x14ac:dyDescent="0.35">
      <c r="A71" s="25">
        <v>43971</v>
      </c>
      <c r="B71" s="59">
        <v>2184</v>
      </c>
    </row>
    <row r="72" spans="1:3" x14ac:dyDescent="0.35">
      <c r="A72" s="25">
        <v>43972</v>
      </c>
      <c r="B72" s="59">
        <v>2221</v>
      </c>
    </row>
    <row r="73" spans="1:3" x14ac:dyDescent="0.35">
      <c r="A73" s="25">
        <v>43973</v>
      </c>
      <c r="B73" s="59">
        <v>2245</v>
      </c>
    </row>
    <row r="74" spans="1:3" x14ac:dyDescent="0.35">
      <c r="A74" s="25">
        <v>43974</v>
      </c>
      <c r="B74" s="59">
        <v>2261</v>
      </c>
    </row>
    <row r="75" spans="1:3" x14ac:dyDescent="0.35">
      <c r="A75" s="25">
        <v>43975</v>
      </c>
      <c r="B75" s="59">
        <v>2270</v>
      </c>
    </row>
    <row r="76" spans="1:3" x14ac:dyDescent="0.35">
      <c r="A76" s="25">
        <v>43976</v>
      </c>
      <c r="B76" s="59">
        <v>2273</v>
      </c>
    </row>
    <row r="77" spans="1:3" x14ac:dyDescent="0.35">
      <c r="A77" s="25">
        <v>43977</v>
      </c>
      <c r="B77" s="59">
        <v>2291</v>
      </c>
    </row>
    <row r="78" spans="1:3" x14ac:dyDescent="0.35">
      <c r="A78" s="25">
        <v>43978</v>
      </c>
      <c r="B78" s="59">
        <v>2304</v>
      </c>
    </row>
    <row r="79" spans="1:3" x14ac:dyDescent="0.35">
      <c r="A79" s="25">
        <v>43979</v>
      </c>
      <c r="B79" s="59">
        <v>2316</v>
      </c>
    </row>
    <row r="80" spans="1:3" x14ac:dyDescent="0.35">
      <c r="A80" s="101">
        <v>43980</v>
      </c>
      <c r="B80" s="59">
        <v>2331</v>
      </c>
    </row>
    <row r="81" spans="1:3" x14ac:dyDescent="0.35">
      <c r="A81" s="101">
        <v>43981</v>
      </c>
      <c r="B81" s="59">
        <v>2353</v>
      </c>
    </row>
    <row r="82" spans="1:3" x14ac:dyDescent="0.35">
      <c r="A82" s="101">
        <v>43982</v>
      </c>
      <c r="B82" s="59">
        <v>2362</v>
      </c>
    </row>
    <row r="83" spans="1:3" x14ac:dyDescent="0.35">
      <c r="A83" s="101">
        <v>43983</v>
      </c>
      <c r="B83" s="59">
        <v>2363</v>
      </c>
    </row>
    <row r="84" spans="1:3" x14ac:dyDescent="0.35">
      <c r="A84" s="101">
        <v>43984</v>
      </c>
      <c r="B84" s="59">
        <v>2375</v>
      </c>
    </row>
    <row r="85" spans="1:3" x14ac:dyDescent="0.35">
      <c r="A85" s="101">
        <v>43985</v>
      </c>
      <c r="B85" s="59">
        <v>2386</v>
      </c>
    </row>
    <row r="86" spans="1:3" x14ac:dyDescent="0.35">
      <c r="A86" s="101">
        <v>43986</v>
      </c>
      <c r="B86" s="69">
        <v>2395</v>
      </c>
      <c r="C86" s="68"/>
    </row>
    <row r="87" spans="1:3" x14ac:dyDescent="0.35">
      <c r="A87" s="101">
        <v>43987</v>
      </c>
      <c r="B87" s="59">
        <v>2409</v>
      </c>
    </row>
    <row r="88" spans="1:3" x14ac:dyDescent="0.35">
      <c r="A88" s="101">
        <v>43988</v>
      </c>
      <c r="B88" s="59">
        <v>2415</v>
      </c>
    </row>
    <row r="89" spans="1:3" x14ac:dyDescent="0.35">
      <c r="A89" s="101">
        <v>43989</v>
      </c>
      <c r="B89" s="59">
        <v>2415</v>
      </c>
    </row>
    <row r="90" spans="1:3" x14ac:dyDescent="0.35">
      <c r="A90" s="101">
        <v>43990</v>
      </c>
      <c r="B90" s="59">
        <v>2415</v>
      </c>
    </row>
    <row r="91" spans="1:3" x14ac:dyDescent="0.35">
      <c r="A91" s="101">
        <v>43991</v>
      </c>
      <c r="B91" s="59">
        <v>2422</v>
      </c>
    </row>
    <row r="92" spans="1:3" x14ac:dyDescent="0.35">
      <c r="A92" s="101">
        <v>43992</v>
      </c>
      <c r="B92" s="59">
        <v>2434</v>
      </c>
    </row>
    <row r="93" spans="1:3" x14ac:dyDescent="0.35">
      <c r="A93" s="101">
        <v>43993</v>
      </c>
      <c r="B93" s="59">
        <v>2439</v>
      </c>
    </row>
    <row r="94" spans="1:3" x14ac:dyDescent="0.35">
      <c r="A94" s="101">
        <v>43994</v>
      </c>
      <c r="B94" s="59">
        <v>2442</v>
      </c>
    </row>
    <row r="95" spans="1:3" x14ac:dyDescent="0.35">
      <c r="A95" s="101">
        <v>43995</v>
      </c>
      <c r="B95" s="59">
        <v>2447</v>
      </c>
    </row>
    <row r="96" spans="1:3" x14ac:dyDescent="0.35">
      <c r="A96" s="101">
        <v>43996</v>
      </c>
      <c r="B96" s="59">
        <v>2448</v>
      </c>
    </row>
    <row r="97" spans="1:2" x14ac:dyDescent="0.35">
      <c r="A97" s="101">
        <v>43997</v>
      </c>
      <c r="B97" s="59">
        <v>2448</v>
      </c>
    </row>
    <row r="98" spans="1:2" x14ac:dyDescent="0.35">
      <c r="A98" s="101">
        <v>43998</v>
      </c>
      <c r="B98" s="59">
        <v>2453</v>
      </c>
    </row>
    <row r="99" spans="1:2" x14ac:dyDescent="0.35">
      <c r="A99" s="101">
        <v>43999</v>
      </c>
      <c r="B99" s="59">
        <v>2462</v>
      </c>
    </row>
    <row r="100" spans="1:2" x14ac:dyDescent="0.35">
      <c r="A100" s="101">
        <v>44000</v>
      </c>
      <c r="B100" s="59">
        <v>2464</v>
      </c>
    </row>
    <row r="101" spans="1:2" x14ac:dyDescent="0.35">
      <c r="A101" s="101">
        <v>44001</v>
      </c>
      <c r="B101" s="59">
        <v>2470</v>
      </c>
    </row>
    <row r="102" spans="1:2" x14ac:dyDescent="0.35">
      <c r="A102" s="101">
        <v>44002</v>
      </c>
      <c r="B102" s="59">
        <v>2472</v>
      </c>
    </row>
    <row r="103" spans="1:2" x14ac:dyDescent="0.35">
      <c r="A103" s="101">
        <v>44003</v>
      </c>
      <c r="B103" s="59">
        <v>2472</v>
      </c>
    </row>
    <row r="104" spans="1:2" x14ac:dyDescent="0.35">
      <c r="A104" s="101">
        <v>44004</v>
      </c>
      <c r="B104" s="59">
        <v>2472</v>
      </c>
    </row>
    <row r="105" spans="1:2" x14ac:dyDescent="0.35">
      <c r="A105" s="101">
        <v>44005</v>
      </c>
      <c r="B105" s="59">
        <v>2476</v>
      </c>
    </row>
    <row r="106" spans="1:2" x14ac:dyDescent="0.35">
      <c r="A106" s="101">
        <v>44006</v>
      </c>
      <c r="B106" s="59">
        <v>2480</v>
      </c>
    </row>
    <row r="107" spans="1:2" x14ac:dyDescent="0.35">
      <c r="A107" s="101">
        <v>44007</v>
      </c>
      <c r="B107" s="59">
        <v>2482</v>
      </c>
    </row>
    <row r="108" spans="1:2" x14ac:dyDescent="0.35">
      <c r="A108" s="101">
        <v>44008</v>
      </c>
      <c r="B108" s="59">
        <v>2482</v>
      </c>
    </row>
    <row r="109" spans="1:2" x14ac:dyDescent="0.35">
      <c r="A109" s="101">
        <v>44009</v>
      </c>
      <c r="B109" s="59">
        <v>2482</v>
      </c>
    </row>
    <row r="110" spans="1:2" x14ac:dyDescent="0.35">
      <c r="A110" s="101">
        <v>44010</v>
      </c>
      <c r="B110" s="59">
        <v>2482</v>
      </c>
    </row>
    <row r="111" spans="1:2" x14ac:dyDescent="0.35">
      <c r="A111" s="101">
        <v>44011</v>
      </c>
      <c r="B111" s="59">
        <v>2482</v>
      </c>
    </row>
    <row r="112" spans="1:2" x14ac:dyDescent="0.35">
      <c r="A112" s="101">
        <v>44012</v>
      </c>
      <c r="B112" s="59">
        <v>2485</v>
      </c>
    </row>
    <row r="113" spans="1:3" x14ac:dyDescent="0.35">
      <c r="A113" s="101">
        <v>44013</v>
      </c>
      <c r="B113" s="59">
        <v>2486</v>
      </c>
    </row>
    <row r="114" spans="1:3" x14ac:dyDescent="0.35">
      <c r="A114" s="101">
        <v>44014</v>
      </c>
      <c r="B114" s="59">
        <v>2487</v>
      </c>
    </row>
    <row r="115" spans="1:3" x14ac:dyDescent="0.35">
      <c r="A115" s="101">
        <v>44015</v>
      </c>
      <c r="B115" s="59">
        <v>2488</v>
      </c>
    </row>
    <row r="116" spans="1:3" x14ac:dyDescent="0.35">
      <c r="A116" s="101">
        <v>44016</v>
      </c>
      <c r="B116" s="59">
        <v>2488</v>
      </c>
    </row>
    <row r="117" spans="1:3" x14ac:dyDescent="0.35">
      <c r="A117" s="101">
        <v>44017</v>
      </c>
      <c r="B117" s="59">
        <v>2488</v>
      </c>
      <c r="C117" s="106"/>
    </row>
    <row r="118" spans="1:3" x14ac:dyDescent="0.35">
      <c r="A118" s="101">
        <v>44018</v>
      </c>
      <c r="B118" s="59">
        <v>2488</v>
      </c>
    </row>
    <row r="119" spans="1:3" x14ac:dyDescent="0.35">
      <c r="A119" s="101">
        <v>44019</v>
      </c>
      <c r="B119" s="59">
        <v>2489</v>
      </c>
    </row>
    <row r="120" spans="1:3" x14ac:dyDescent="0.35">
      <c r="A120" s="119">
        <v>44020</v>
      </c>
      <c r="B120" s="120">
        <v>2490</v>
      </c>
    </row>
    <row r="121" spans="1:3" x14ac:dyDescent="0.35">
      <c r="A121" s="101">
        <v>44021</v>
      </c>
      <c r="B121" s="120">
        <v>2490</v>
      </c>
    </row>
    <row r="122" spans="1:3" x14ac:dyDescent="0.35">
      <c r="A122" s="119">
        <v>44022</v>
      </c>
      <c r="B122" s="120">
        <v>2490</v>
      </c>
    </row>
    <row r="123" spans="1:3" x14ac:dyDescent="0.35">
      <c r="A123" s="119">
        <v>44023</v>
      </c>
      <c r="B123" s="120">
        <v>2490</v>
      </c>
    </row>
    <row r="124" spans="1:3" x14ac:dyDescent="0.35">
      <c r="A124" s="119">
        <v>44024</v>
      </c>
      <c r="B124" s="120">
        <v>2490</v>
      </c>
    </row>
    <row r="125" spans="1:3" x14ac:dyDescent="0.35">
      <c r="A125" s="119">
        <v>44025</v>
      </c>
      <c r="B125" s="120">
        <v>2490</v>
      </c>
    </row>
    <row r="126" spans="1:3" x14ac:dyDescent="0.35">
      <c r="A126" s="119">
        <v>44026</v>
      </c>
      <c r="B126" s="120">
        <v>2490</v>
      </c>
    </row>
    <row r="127" spans="1:3" x14ac:dyDescent="0.35">
      <c r="A127" s="119">
        <v>44027</v>
      </c>
      <c r="B127" s="120">
        <v>2490</v>
      </c>
    </row>
    <row r="128" spans="1:3" x14ac:dyDescent="0.35">
      <c r="A128" s="119">
        <v>44028</v>
      </c>
      <c r="B128" s="120">
        <v>2491</v>
      </c>
    </row>
    <row r="129" spans="1:2" x14ac:dyDescent="0.35">
      <c r="A129" s="119">
        <v>44029</v>
      </c>
      <c r="B129" s="120">
        <v>2491</v>
      </c>
    </row>
    <row r="130" spans="1:2" x14ac:dyDescent="0.35">
      <c r="A130" s="119">
        <v>44030</v>
      </c>
      <c r="B130" s="120">
        <v>2491</v>
      </c>
    </row>
    <row r="131" spans="1:2" x14ac:dyDescent="0.35">
      <c r="A131" s="119">
        <v>44031</v>
      </c>
      <c r="B131" s="120">
        <v>2491</v>
      </c>
    </row>
    <row r="132" spans="1:2" x14ac:dyDescent="0.35">
      <c r="A132" s="119">
        <v>44032</v>
      </c>
      <c r="B132" s="120">
        <v>2491</v>
      </c>
    </row>
    <row r="133" spans="1:2" x14ac:dyDescent="0.35">
      <c r="A133" s="119">
        <v>44033</v>
      </c>
      <c r="B133" s="120">
        <v>2491</v>
      </c>
    </row>
    <row r="134" spans="1:2" x14ac:dyDescent="0.35">
      <c r="A134" s="119">
        <v>44034</v>
      </c>
      <c r="B134" s="120">
        <v>2491</v>
      </c>
    </row>
    <row r="135" spans="1:2" x14ac:dyDescent="0.35">
      <c r="A135" s="119">
        <v>44035</v>
      </c>
      <c r="B135" s="120">
        <v>2491</v>
      </c>
    </row>
    <row r="136" spans="1:2" x14ac:dyDescent="0.35">
      <c r="A136" s="119">
        <v>44036</v>
      </c>
      <c r="B136" s="120">
        <v>2491</v>
      </c>
    </row>
    <row r="137" spans="1:2" x14ac:dyDescent="0.35">
      <c r="A137" s="119">
        <v>44037</v>
      </c>
      <c r="B137" s="120">
        <v>2491</v>
      </c>
    </row>
    <row r="138" spans="1:2" x14ac:dyDescent="0.35">
      <c r="A138" s="119">
        <v>44038</v>
      </c>
      <c r="B138" s="120">
        <v>2491</v>
      </c>
    </row>
    <row r="139" spans="1:2" x14ac:dyDescent="0.35">
      <c r="A139" s="119">
        <v>44039</v>
      </c>
      <c r="B139" s="120">
        <v>2491</v>
      </c>
    </row>
    <row r="140" spans="1:2" x14ac:dyDescent="0.35">
      <c r="A140" s="119">
        <v>44040</v>
      </c>
      <c r="B140" s="120">
        <v>2491</v>
      </c>
    </row>
    <row r="141" spans="1:2" x14ac:dyDescent="0.35">
      <c r="A141" s="119">
        <v>44041</v>
      </c>
      <c r="B141" s="120">
        <v>2491</v>
      </c>
    </row>
    <row r="142" spans="1:2" x14ac:dyDescent="0.35">
      <c r="A142" s="119">
        <v>44042</v>
      </c>
      <c r="B142" s="120">
        <v>2491</v>
      </c>
    </row>
    <row r="143" spans="1:2" x14ac:dyDescent="0.35">
      <c r="A143" s="119">
        <v>44043</v>
      </c>
      <c r="B143" s="120">
        <v>2491</v>
      </c>
    </row>
    <row r="144" spans="1:2" x14ac:dyDescent="0.35">
      <c r="A144" s="119">
        <v>44044</v>
      </c>
      <c r="B144" s="120">
        <v>2491</v>
      </c>
    </row>
    <row r="145" spans="1:2" x14ac:dyDescent="0.35">
      <c r="A145" s="119">
        <v>44045</v>
      </c>
      <c r="B145" s="120">
        <v>2491</v>
      </c>
    </row>
    <row r="146" spans="1:2" x14ac:dyDescent="0.35">
      <c r="A146" s="119">
        <v>44046</v>
      </c>
      <c r="B146" s="120">
        <v>2491</v>
      </c>
    </row>
    <row r="147" spans="1:2" x14ac:dyDescent="0.35">
      <c r="A147" s="119">
        <v>44047</v>
      </c>
      <c r="B147" s="120">
        <v>2491</v>
      </c>
    </row>
    <row r="148" spans="1:2" x14ac:dyDescent="0.35">
      <c r="A148" s="119">
        <v>44048</v>
      </c>
      <c r="B148" s="120">
        <v>2491</v>
      </c>
    </row>
    <row r="149" spans="1:2" x14ac:dyDescent="0.35">
      <c r="A149" s="119">
        <v>44049</v>
      </c>
      <c r="B149" s="120">
        <v>2491</v>
      </c>
    </row>
    <row r="150" spans="1:2" x14ac:dyDescent="0.35">
      <c r="A150" s="119">
        <v>44050</v>
      </c>
      <c r="B150" s="120">
        <v>2491</v>
      </c>
    </row>
    <row r="151" spans="1:2" x14ac:dyDescent="0.35">
      <c r="A151" s="119">
        <v>44051</v>
      </c>
      <c r="B151" s="120">
        <v>2491</v>
      </c>
    </row>
    <row r="152" spans="1:2" x14ac:dyDescent="0.35">
      <c r="A152" s="119">
        <v>44052</v>
      </c>
      <c r="B152" s="120">
        <v>2491</v>
      </c>
    </row>
    <row r="153" spans="1:2" x14ac:dyDescent="0.35">
      <c r="A153" s="119">
        <v>44053</v>
      </c>
      <c r="B153" s="120">
        <v>2491</v>
      </c>
    </row>
    <row r="154" spans="1:2" x14ac:dyDescent="0.35">
      <c r="A154" s="119">
        <v>44054</v>
      </c>
      <c r="B154" s="120">
        <v>2491</v>
      </c>
    </row>
    <row r="155" spans="1:2" x14ac:dyDescent="0.35">
      <c r="A155" s="119">
        <v>44055</v>
      </c>
      <c r="B155" s="120">
        <v>2491</v>
      </c>
    </row>
    <row r="156" spans="1:2" x14ac:dyDescent="0.35">
      <c r="A156" s="119">
        <v>44056</v>
      </c>
      <c r="B156" s="120">
        <v>2491</v>
      </c>
    </row>
    <row r="157" spans="1:2" x14ac:dyDescent="0.35">
      <c r="A157" s="119">
        <v>44057</v>
      </c>
      <c r="B157" s="120">
        <v>2491</v>
      </c>
    </row>
    <row r="158" spans="1:2" x14ac:dyDescent="0.35">
      <c r="A158" s="119">
        <v>44058</v>
      </c>
      <c r="B158" s="120">
        <v>2491</v>
      </c>
    </row>
    <row r="159" spans="1:2" x14ac:dyDescent="0.35">
      <c r="A159" s="119">
        <v>44059</v>
      </c>
      <c r="B159" s="120">
        <v>2491</v>
      </c>
    </row>
    <row r="160" spans="1:2" x14ac:dyDescent="0.35">
      <c r="A160" s="119">
        <v>44060</v>
      </c>
      <c r="B160" s="120">
        <v>2491</v>
      </c>
    </row>
    <row r="161" spans="1:2" x14ac:dyDescent="0.35">
      <c r="A161" s="119">
        <v>44061</v>
      </c>
      <c r="B161" s="120">
        <v>2491</v>
      </c>
    </row>
    <row r="162" spans="1:2" x14ac:dyDescent="0.35">
      <c r="A162" s="119">
        <v>44062</v>
      </c>
      <c r="B162" s="120">
        <v>2492</v>
      </c>
    </row>
    <row r="163" spans="1:2" x14ac:dyDescent="0.35">
      <c r="A163" s="119">
        <v>44063</v>
      </c>
      <c r="B163" s="120">
        <v>2492</v>
      </c>
    </row>
    <row r="164" spans="1:2" x14ac:dyDescent="0.35">
      <c r="A164" s="119">
        <v>44064</v>
      </c>
      <c r="B164" s="120">
        <v>2492</v>
      </c>
    </row>
    <row r="165" spans="1:2" x14ac:dyDescent="0.35">
      <c r="A165" s="119">
        <v>44065</v>
      </c>
      <c r="B165" s="120">
        <v>2492</v>
      </c>
    </row>
    <row r="166" spans="1:2" x14ac:dyDescent="0.35">
      <c r="A166" s="119">
        <v>44066</v>
      </c>
      <c r="B166" s="120">
        <v>2492</v>
      </c>
    </row>
    <row r="167" spans="1:2" x14ac:dyDescent="0.35">
      <c r="A167" s="119">
        <v>44067</v>
      </c>
      <c r="B167" s="120">
        <v>2492</v>
      </c>
    </row>
    <row r="168" spans="1:2" x14ac:dyDescent="0.35">
      <c r="A168" s="119">
        <v>44068</v>
      </c>
      <c r="B168" s="120">
        <v>2492</v>
      </c>
    </row>
    <row r="169" spans="1:2" x14ac:dyDescent="0.35">
      <c r="A169" s="119">
        <v>44069</v>
      </c>
      <c r="B169" s="120">
        <v>2494</v>
      </c>
    </row>
    <row r="170" spans="1:2" x14ac:dyDescent="0.35">
      <c r="A170" s="119">
        <v>44070</v>
      </c>
      <c r="B170" s="120">
        <v>2494</v>
      </c>
    </row>
    <row r="171" spans="1:2" x14ac:dyDescent="0.35">
      <c r="A171" s="119">
        <v>44071</v>
      </c>
      <c r="B171" s="120">
        <v>2494</v>
      </c>
    </row>
    <row r="172" spans="1:2" x14ac:dyDescent="0.35">
      <c r="A172" s="119">
        <v>44072</v>
      </c>
      <c r="B172" s="120">
        <v>2494</v>
      </c>
    </row>
    <row r="173" spans="1:2" x14ac:dyDescent="0.35">
      <c r="A173" s="119">
        <v>44073</v>
      </c>
      <c r="B173" s="120">
        <v>2494</v>
      </c>
    </row>
    <row r="174" spans="1:2" x14ac:dyDescent="0.35">
      <c r="A174" s="119">
        <v>44074</v>
      </c>
      <c r="B174" s="120">
        <v>2494</v>
      </c>
    </row>
    <row r="175" spans="1:2" x14ac:dyDescent="0.35">
      <c r="A175" s="279">
        <v>44075</v>
      </c>
      <c r="B175" s="120">
        <v>2494</v>
      </c>
    </row>
    <row r="176" spans="1:2" x14ac:dyDescent="0.35">
      <c r="A176" s="279">
        <v>44076</v>
      </c>
      <c r="B176" s="120">
        <v>2495</v>
      </c>
    </row>
    <row r="177" spans="1:2" x14ac:dyDescent="0.35">
      <c r="A177" s="279">
        <v>44077</v>
      </c>
      <c r="B177" s="120">
        <v>2496</v>
      </c>
    </row>
    <row r="178" spans="1:2" x14ac:dyDescent="0.35">
      <c r="A178" s="279">
        <v>44078</v>
      </c>
      <c r="B178" s="120">
        <v>2496</v>
      </c>
    </row>
    <row r="179" spans="1:2" x14ac:dyDescent="0.35">
      <c r="A179" s="279">
        <v>44079</v>
      </c>
      <c r="B179" s="120">
        <v>2496</v>
      </c>
    </row>
    <row r="180" spans="1:2" x14ac:dyDescent="0.35">
      <c r="A180" s="279">
        <v>44080</v>
      </c>
      <c r="B180" s="120">
        <v>2496</v>
      </c>
    </row>
    <row r="181" spans="1:2" x14ac:dyDescent="0.35">
      <c r="A181" s="279">
        <v>44081</v>
      </c>
      <c r="B181" s="120">
        <v>2496</v>
      </c>
    </row>
    <row r="182" spans="1:2" x14ac:dyDescent="0.35">
      <c r="A182" s="279">
        <v>44082</v>
      </c>
      <c r="B182" s="120">
        <v>2499</v>
      </c>
    </row>
    <row r="183" spans="1:2" x14ac:dyDescent="0.35">
      <c r="A183" s="279">
        <v>44083</v>
      </c>
      <c r="B183" s="120">
        <v>2499</v>
      </c>
    </row>
    <row r="184" spans="1:2" x14ac:dyDescent="0.35">
      <c r="A184" s="279">
        <v>44084</v>
      </c>
      <c r="B184" s="120">
        <v>2499</v>
      </c>
    </row>
    <row r="185" spans="1:2" x14ac:dyDescent="0.35">
      <c r="A185" s="279">
        <v>44085</v>
      </c>
      <c r="B185" s="120">
        <v>2499</v>
      </c>
    </row>
    <row r="186" spans="1:2" x14ac:dyDescent="0.35">
      <c r="A186" s="279">
        <v>44086</v>
      </c>
      <c r="B186" s="120">
        <v>2499</v>
      </c>
    </row>
    <row r="187" spans="1:2" x14ac:dyDescent="0.35">
      <c r="A187" s="279">
        <v>44087</v>
      </c>
      <c r="B187" s="120">
        <v>2499</v>
      </c>
    </row>
    <row r="188" spans="1:2" x14ac:dyDescent="0.35">
      <c r="A188" s="279">
        <v>44088</v>
      </c>
      <c r="B188" s="120">
        <v>2499</v>
      </c>
    </row>
    <row r="189" spans="1:2" x14ac:dyDescent="0.35">
      <c r="A189" s="279">
        <v>44089</v>
      </c>
      <c r="B189" s="120">
        <v>2500</v>
      </c>
    </row>
    <row r="190" spans="1:2" x14ac:dyDescent="0.35">
      <c r="A190" s="279">
        <v>44090</v>
      </c>
      <c r="B190" s="120">
        <v>2501</v>
      </c>
    </row>
    <row r="191" spans="1:2" x14ac:dyDescent="0.35">
      <c r="A191" s="279">
        <v>44091</v>
      </c>
      <c r="B191" s="120">
        <v>2501</v>
      </c>
    </row>
    <row r="192" spans="1:2" x14ac:dyDescent="0.35">
      <c r="A192" s="279">
        <v>44092</v>
      </c>
      <c r="B192" s="120">
        <v>2502</v>
      </c>
    </row>
    <row r="193" spans="1:3" x14ac:dyDescent="0.35">
      <c r="A193" s="279">
        <v>44093</v>
      </c>
      <c r="B193" s="120">
        <v>2505</v>
      </c>
    </row>
    <row r="194" spans="1:3" x14ac:dyDescent="0.35">
      <c r="A194" s="279">
        <v>44094</v>
      </c>
      <c r="B194" s="120">
        <v>2505</v>
      </c>
    </row>
    <row r="195" spans="1:3" x14ac:dyDescent="0.35">
      <c r="A195" s="279">
        <v>44095</v>
      </c>
      <c r="B195" s="120">
        <v>2505</v>
      </c>
    </row>
    <row r="196" spans="1:3" x14ac:dyDescent="0.35">
      <c r="A196" s="279">
        <v>44096</v>
      </c>
      <c r="B196" s="120">
        <v>2506</v>
      </c>
    </row>
    <row r="197" spans="1:3" x14ac:dyDescent="0.35">
      <c r="A197" s="279">
        <v>44097</v>
      </c>
      <c r="B197" s="120">
        <v>2508</v>
      </c>
    </row>
    <row r="198" spans="1:3" x14ac:dyDescent="0.35">
      <c r="A198" s="279">
        <v>44098</v>
      </c>
      <c r="B198" s="120">
        <v>2510</v>
      </c>
    </row>
    <row r="199" spans="1:3" x14ac:dyDescent="0.35">
      <c r="A199" s="279">
        <v>44099</v>
      </c>
      <c r="B199" s="120">
        <v>2511</v>
      </c>
      <c r="C199" s="339"/>
    </row>
    <row r="200" spans="1:3" x14ac:dyDescent="0.35">
      <c r="A200" s="279">
        <v>44100</v>
      </c>
      <c r="B200" s="120">
        <v>2511</v>
      </c>
    </row>
    <row r="201" spans="1:3" x14ac:dyDescent="0.35">
      <c r="A201" s="279">
        <v>44101</v>
      </c>
      <c r="B201" s="120">
        <v>2512</v>
      </c>
    </row>
    <row r="202" spans="1:3" x14ac:dyDescent="0.35">
      <c r="A202" s="279">
        <v>44102</v>
      </c>
      <c r="B202" s="120">
        <v>2512</v>
      </c>
    </row>
    <row r="203" spans="1:3" x14ac:dyDescent="0.35">
      <c r="A203" s="279">
        <v>44103</v>
      </c>
      <c r="B203" s="120">
        <v>2512</v>
      </c>
    </row>
    <row r="204" spans="1:3" x14ac:dyDescent="0.35">
      <c r="A204" s="279">
        <v>44104</v>
      </c>
      <c r="B204" s="120">
        <v>2519</v>
      </c>
    </row>
    <row r="205" spans="1:3" x14ac:dyDescent="0.35">
      <c r="A205" s="279">
        <v>44105</v>
      </c>
      <c r="B205" s="120">
        <v>2522</v>
      </c>
    </row>
    <row r="206" spans="1:3" x14ac:dyDescent="0.35">
      <c r="A206" s="279">
        <v>44106</v>
      </c>
      <c r="B206" s="120">
        <v>2526</v>
      </c>
    </row>
    <row r="207" spans="1:3" x14ac:dyDescent="0.35">
      <c r="A207" s="279">
        <v>44107</v>
      </c>
      <c r="B207" s="120">
        <v>2530</v>
      </c>
    </row>
    <row r="208" spans="1:3" x14ac:dyDescent="0.35">
      <c r="A208" s="279">
        <v>44108</v>
      </c>
      <c r="B208" s="120">
        <v>2530</v>
      </c>
    </row>
    <row r="209" spans="1:2" x14ac:dyDescent="0.35">
      <c r="A209" s="279">
        <v>44109</v>
      </c>
      <c r="B209" s="120">
        <v>2530</v>
      </c>
    </row>
    <row r="210" spans="1:2" x14ac:dyDescent="0.35">
      <c r="A210" s="279">
        <v>44110</v>
      </c>
      <c r="B210" s="120">
        <v>2532</v>
      </c>
    </row>
    <row r="211" spans="1:2" x14ac:dyDescent="0.35">
      <c r="A211" s="279">
        <v>44111</v>
      </c>
      <c r="B211" s="120">
        <v>2533</v>
      </c>
    </row>
    <row r="212" spans="1:2" x14ac:dyDescent="0.35">
      <c r="A212" s="279">
        <v>44112</v>
      </c>
      <c r="B212" s="120">
        <v>2538</v>
      </c>
    </row>
    <row r="213" spans="1:2" x14ac:dyDescent="0.35">
      <c r="A213" s="279">
        <v>44113</v>
      </c>
      <c r="B213" s="120">
        <v>2544</v>
      </c>
    </row>
    <row r="214" spans="1:2" x14ac:dyDescent="0.35">
      <c r="A214" s="279">
        <v>44114</v>
      </c>
      <c r="B214" s="120">
        <v>2550</v>
      </c>
    </row>
    <row r="215" spans="1:2" x14ac:dyDescent="0.35">
      <c r="A215" s="279">
        <v>44115</v>
      </c>
      <c r="B215" s="120">
        <v>2550</v>
      </c>
    </row>
    <row r="216" spans="1:2" x14ac:dyDescent="0.35">
      <c r="A216" s="279">
        <v>44116</v>
      </c>
      <c r="B216" s="120">
        <v>2550</v>
      </c>
    </row>
    <row r="217" spans="1:2" x14ac:dyDescent="0.35">
      <c r="A217" s="279">
        <v>44117</v>
      </c>
      <c r="B217" s="120">
        <v>2557</v>
      </c>
    </row>
    <row r="218" spans="1:2" x14ac:dyDescent="0.35">
      <c r="A218" s="279">
        <v>44118</v>
      </c>
      <c r="B218" s="120">
        <v>2572</v>
      </c>
    </row>
    <row r="219" spans="1:2" x14ac:dyDescent="0.35">
      <c r="A219" s="279">
        <v>44119</v>
      </c>
      <c r="B219" s="120">
        <v>2585</v>
      </c>
    </row>
    <row r="220" spans="1:2" x14ac:dyDescent="0.35">
      <c r="A220" s="279">
        <v>44120</v>
      </c>
      <c r="B220" s="120">
        <v>2594</v>
      </c>
    </row>
    <row r="221" spans="1:2" x14ac:dyDescent="0.35">
      <c r="A221" s="279">
        <v>44121</v>
      </c>
      <c r="B221" s="120">
        <v>2609</v>
      </c>
    </row>
    <row r="222" spans="1:2" x14ac:dyDescent="0.35">
      <c r="A222" s="279">
        <v>44122</v>
      </c>
      <c r="B222" s="120">
        <v>2609</v>
      </c>
    </row>
    <row r="223" spans="1:2" x14ac:dyDescent="0.35">
      <c r="A223" s="279">
        <v>44123</v>
      </c>
      <c r="B223" s="120">
        <v>2610</v>
      </c>
    </row>
    <row r="224" spans="1:2" x14ac:dyDescent="0.35">
      <c r="A224" s="279">
        <v>44124</v>
      </c>
      <c r="B224" s="120">
        <v>2625</v>
      </c>
    </row>
    <row r="225" spans="1:2" x14ac:dyDescent="0.35">
      <c r="A225" s="279">
        <v>44125</v>
      </c>
      <c r="B225" s="120">
        <v>2653</v>
      </c>
    </row>
    <row r="226" spans="1:2" x14ac:dyDescent="0.35">
      <c r="A226" s="279">
        <v>44126</v>
      </c>
      <c r="B226" s="120">
        <v>2670</v>
      </c>
    </row>
    <row r="227" spans="1:2" x14ac:dyDescent="0.35">
      <c r="A227" s="279">
        <v>44127</v>
      </c>
      <c r="B227" s="120">
        <v>2688</v>
      </c>
    </row>
    <row r="228" spans="1:2" x14ac:dyDescent="0.35">
      <c r="A228" s="279">
        <v>44128</v>
      </c>
      <c r="B228" s="120">
        <v>2699</v>
      </c>
    </row>
    <row r="229" spans="1:2" x14ac:dyDescent="0.35">
      <c r="A229" s="279">
        <v>44129</v>
      </c>
      <c r="B229" s="120">
        <v>2700</v>
      </c>
    </row>
    <row r="230" spans="1:2" x14ac:dyDescent="0.35">
      <c r="A230" s="279">
        <v>44130</v>
      </c>
      <c r="B230" s="120">
        <v>2701</v>
      </c>
    </row>
    <row r="231" spans="1:2" x14ac:dyDescent="0.35">
      <c r="A231" s="279">
        <v>44131</v>
      </c>
      <c r="B231" s="120">
        <v>2726</v>
      </c>
    </row>
    <row r="232" spans="1:2" x14ac:dyDescent="0.35">
      <c r="A232" s="279">
        <v>44132</v>
      </c>
      <c r="B232" s="120">
        <v>2754</v>
      </c>
    </row>
    <row r="233" spans="1:2" x14ac:dyDescent="0.35">
      <c r="A233" s="279">
        <v>44133</v>
      </c>
      <c r="B233" s="120">
        <v>2791</v>
      </c>
    </row>
    <row r="234" spans="1:2" x14ac:dyDescent="0.35">
      <c r="A234" s="279">
        <v>44134</v>
      </c>
      <c r="B234" s="120">
        <v>2819</v>
      </c>
    </row>
    <row r="235" spans="1:2" x14ac:dyDescent="0.35">
      <c r="A235" s="279">
        <v>44135</v>
      </c>
      <c r="B235" s="120">
        <v>2843</v>
      </c>
    </row>
    <row r="236" spans="1:2" x14ac:dyDescent="0.35">
      <c r="A236" s="279">
        <v>44136</v>
      </c>
      <c r="B236" s="120">
        <v>2849</v>
      </c>
    </row>
    <row r="237" spans="1:2" x14ac:dyDescent="0.35">
      <c r="A237" s="279">
        <v>44137</v>
      </c>
      <c r="B237" s="120">
        <v>2849</v>
      </c>
    </row>
    <row r="238" spans="1:2" x14ac:dyDescent="0.35">
      <c r="A238" s="279">
        <v>44138</v>
      </c>
      <c r="B238" s="120">
        <v>2877</v>
      </c>
    </row>
    <row r="239" spans="1:2" x14ac:dyDescent="0.35">
      <c r="A239" s="279">
        <v>44139</v>
      </c>
      <c r="B239" s="120">
        <v>2927</v>
      </c>
    </row>
    <row r="240" spans="1:2" x14ac:dyDescent="0.35">
      <c r="A240" s="279">
        <v>44140</v>
      </c>
      <c r="B240" s="120">
        <v>2966</v>
      </c>
    </row>
    <row r="241" spans="1:3" x14ac:dyDescent="0.35">
      <c r="A241" s="279">
        <v>44141</v>
      </c>
      <c r="B241" s="120">
        <v>2997</v>
      </c>
    </row>
    <row r="242" spans="1:3" x14ac:dyDescent="0.35">
      <c r="A242" s="279">
        <v>44142</v>
      </c>
      <c r="B242" s="120">
        <v>3036</v>
      </c>
    </row>
    <row r="243" spans="1:3" x14ac:dyDescent="0.35">
      <c r="A243" s="279">
        <v>44143</v>
      </c>
      <c r="B243" s="120">
        <v>3039</v>
      </c>
    </row>
    <row r="244" spans="1:3" x14ac:dyDescent="0.35">
      <c r="A244" s="279">
        <v>44144</v>
      </c>
      <c r="B244" s="120">
        <v>3040</v>
      </c>
    </row>
    <row r="245" spans="1:3" x14ac:dyDescent="0.35">
      <c r="A245" s="279">
        <v>44145</v>
      </c>
      <c r="B245" s="120">
        <v>3079</v>
      </c>
    </row>
    <row r="246" spans="1:3" x14ac:dyDescent="0.35">
      <c r="A246" s="279">
        <v>44146</v>
      </c>
      <c r="B246" s="120">
        <v>3143</v>
      </c>
    </row>
    <row r="247" spans="1:3" x14ac:dyDescent="0.35">
      <c r="A247" s="279">
        <v>44147</v>
      </c>
      <c r="B247" s="120">
        <v>3188</v>
      </c>
    </row>
    <row r="248" spans="1:3" x14ac:dyDescent="0.35">
      <c r="A248" s="279">
        <v>44148</v>
      </c>
      <c r="B248" s="120">
        <v>3244</v>
      </c>
      <c r="C248" s="335"/>
    </row>
    <row r="249" spans="1:3" x14ac:dyDescent="0.35">
      <c r="A249" s="279">
        <v>44149</v>
      </c>
      <c r="B249" s="120">
        <v>3280</v>
      </c>
    </row>
    <row r="250" spans="1:3" x14ac:dyDescent="0.35">
      <c r="A250" s="279">
        <v>44150</v>
      </c>
      <c r="B250" s="120">
        <v>3280</v>
      </c>
    </row>
    <row r="251" spans="1:3" x14ac:dyDescent="0.35">
      <c r="A251" s="279">
        <v>44151</v>
      </c>
      <c r="B251" s="120">
        <v>3286</v>
      </c>
    </row>
    <row r="252" spans="1:3" x14ac:dyDescent="0.35">
      <c r="A252" s="279">
        <v>44152</v>
      </c>
      <c r="B252" s="120">
        <v>3323</v>
      </c>
    </row>
    <row r="253" spans="1:3" x14ac:dyDescent="0.35">
      <c r="A253" s="279">
        <v>44153</v>
      </c>
      <c r="B253" s="120">
        <v>3377</v>
      </c>
    </row>
    <row r="254" spans="1:3" x14ac:dyDescent="0.35">
      <c r="A254" s="279">
        <v>44154</v>
      </c>
      <c r="B254" s="120">
        <v>3427</v>
      </c>
    </row>
    <row r="255" spans="1:3" x14ac:dyDescent="0.35">
      <c r="A255" s="279">
        <v>44155</v>
      </c>
      <c r="B255" s="120">
        <v>3459</v>
      </c>
    </row>
    <row r="256" spans="1:3" x14ac:dyDescent="0.35">
      <c r="A256" s="279">
        <v>44156</v>
      </c>
      <c r="B256" s="120">
        <v>3496</v>
      </c>
    </row>
    <row r="257" spans="1:3" x14ac:dyDescent="0.35">
      <c r="A257" s="279">
        <v>44157</v>
      </c>
      <c r="B257" s="120">
        <v>3503</v>
      </c>
    </row>
    <row r="258" spans="1:3" x14ac:dyDescent="0.35">
      <c r="A258" s="279">
        <v>44158</v>
      </c>
      <c r="B258" s="120">
        <v>3503</v>
      </c>
    </row>
    <row r="259" spans="1:3" x14ac:dyDescent="0.35">
      <c r="A259" s="279">
        <v>44159</v>
      </c>
      <c r="B259" s="120">
        <v>3544</v>
      </c>
    </row>
    <row r="260" spans="1:3" x14ac:dyDescent="0.35">
      <c r="A260" s="279">
        <v>44160</v>
      </c>
      <c r="B260" s="120">
        <v>3588</v>
      </c>
    </row>
    <row r="261" spans="1:3" x14ac:dyDescent="0.35">
      <c r="A261" s="279">
        <v>44161</v>
      </c>
      <c r="B261" s="120">
        <v>3639</v>
      </c>
    </row>
    <row r="262" spans="1:3" x14ac:dyDescent="0.35">
      <c r="A262" s="279">
        <v>44162</v>
      </c>
      <c r="B262" s="120">
        <v>3676</v>
      </c>
    </row>
    <row r="263" spans="1:3" x14ac:dyDescent="0.35">
      <c r="A263" s="279">
        <v>44163</v>
      </c>
      <c r="B263" s="69">
        <v>3720</v>
      </c>
      <c r="C263" s="68"/>
    </row>
    <row r="264" spans="1:3" x14ac:dyDescent="0.35">
      <c r="A264" s="279">
        <v>44164</v>
      </c>
      <c r="B264" s="69">
        <v>3722</v>
      </c>
      <c r="C264" s="68"/>
    </row>
    <row r="265" spans="1:3" x14ac:dyDescent="0.35">
      <c r="A265" s="279">
        <v>44165</v>
      </c>
      <c r="B265" s="120">
        <v>3725</v>
      </c>
    </row>
    <row r="266" spans="1:3" x14ac:dyDescent="0.35">
      <c r="A266" s="279">
        <v>44166</v>
      </c>
      <c r="B266" s="120">
        <v>3759</v>
      </c>
    </row>
    <row r="267" spans="1:3" x14ac:dyDescent="0.35">
      <c r="A267" s="279">
        <v>44167</v>
      </c>
      <c r="B267" s="120">
        <v>3797</v>
      </c>
    </row>
    <row r="268" spans="1:3" x14ac:dyDescent="0.35">
      <c r="A268" s="279">
        <v>44168</v>
      </c>
      <c r="B268" s="120">
        <v>3848</v>
      </c>
    </row>
    <row r="269" spans="1:3" x14ac:dyDescent="0.35">
      <c r="A269" s="279">
        <v>44169</v>
      </c>
      <c r="B269" s="120">
        <v>3889</v>
      </c>
    </row>
    <row r="270" spans="1:3" x14ac:dyDescent="0.35">
      <c r="A270" s="279">
        <v>44170</v>
      </c>
      <c r="B270" s="120">
        <v>3911</v>
      </c>
    </row>
    <row r="271" spans="1:3" x14ac:dyDescent="0.35">
      <c r="A271" s="279">
        <v>44171</v>
      </c>
      <c r="B271" s="120">
        <v>3916</v>
      </c>
    </row>
    <row r="272" spans="1:3" x14ac:dyDescent="0.35">
      <c r="A272" s="279">
        <v>44172</v>
      </c>
      <c r="B272" s="120">
        <v>3917</v>
      </c>
    </row>
    <row r="273" spans="1:2" x14ac:dyDescent="0.35">
      <c r="A273" s="279">
        <v>44173</v>
      </c>
      <c r="B273" s="120">
        <v>3950</v>
      </c>
    </row>
    <row r="274" spans="1:2" x14ac:dyDescent="0.35">
      <c r="A274" s="279">
        <v>44174</v>
      </c>
      <c r="B274" s="120">
        <v>3989</v>
      </c>
    </row>
    <row r="275" spans="1:2" x14ac:dyDescent="0.35">
      <c r="A275" s="279">
        <v>44175</v>
      </c>
      <c r="B275" s="120">
        <v>4039</v>
      </c>
    </row>
    <row r="276" spans="1:2" x14ac:dyDescent="0.35">
      <c r="A276" s="279">
        <v>44176</v>
      </c>
      <c r="B276" s="120">
        <v>4070</v>
      </c>
    </row>
    <row r="277" spans="1:2" x14ac:dyDescent="0.35">
      <c r="A277" s="279">
        <v>44177</v>
      </c>
      <c r="B277" s="120">
        <f>B276+39</f>
        <v>4109</v>
      </c>
    </row>
    <row r="278" spans="1:2" x14ac:dyDescent="0.35">
      <c r="A278" s="279">
        <v>44178</v>
      </c>
      <c r="B278" s="120">
        <v>4111</v>
      </c>
    </row>
    <row r="279" spans="1:2" x14ac:dyDescent="0.35">
      <c r="A279" s="279">
        <v>44179</v>
      </c>
      <c r="B279" s="120">
        <v>4111</v>
      </c>
    </row>
    <row r="280" spans="1:2" x14ac:dyDescent="0.35">
      <c r="A280" s="279">
        <v>44180</v>
      </c>
      <c r="B280" s="120">
        <v>4135</v>
      </c>
    </row>
    <row r="281" spans="1:2" x14ac:dyDescent="0.35">
      <c r="A281" s="279">
        <v>44181</v>
      </c>
      <c r="B281" s="120">
        <v>4173</v>
      </c>
    </row>
    <row r="282" spans="1:2" x14ac:dyDescent="0.35">
      <c r="A282" s="279">
        <v>44182</v>
      </c>
      <c r="B282" s="120">
        <v>4203</v>
      </c>
    </row>
    <row r="283" spans="1:2" x14ac:dyDescent="0.35">
      <c r="A283" s="279">
        <v>44183</v>
      </c>
      <c r="B283" s="120">
        <v>4239</v>
      </c>
    </row>
    <row r="284" spans="1:2" x14ac:dyDescent="0.35">
      <c r="A284" s="279">
        <v>44184</v>
      </c>
      <c r="B284" s="120">
        <v>4280</v>
      </c>
    </row>
    <row r="285" spans="1:2" x14ac:dyDescent="0.35">
      <c r="A285" s="279">
        <v>44185</v>
      </c>
      <c r="B285" s="120">
        <v>4283</v>
      </c>
    </row>
    <row r="286" spans="1:2" x14ac:dyDescent="0.35">
      <c r="A286" s="279">
        <v>44186</v>
      </c>
      <c r="B286" s="120">
        <v>4283</v>
      </c>
    </row>
    <row r="287" spans="1:2" x14ac:dyDescent="0.35">
      <c r="A287" s="279">
        <v>44187</v>
      </c>
      <c r="B287" s="120">
        <v>4326</v>
      </c>
    </row>
    <row r="288" spans="1:2" x14ac:dyDescent="0.35">
      <c r="A288" s="279">
        <v>44188</v>
      </c>
      <c r="B288" s="120">
        <v>4373</v>
      </c>
    </row>
    <row r="289" spans="1:2" x14ac:dyDescent="0.35">
      <c r="A289" s="279">
        <v>44189</v>
      </c>
      <c r="B289" s="120">
        <v>4416</v>
      </c>
    </row>
    <row r="290" spans="1:2" x14ac:dyDescent="0.35">
      <c r="A290" s="279">
        <v>44190</v>
      </c>
      <c r="B290" s="120">
        <v>4459</v>
      </c>
    </row>
    <row r="291" spans="1:2" x14ac:dyDescent="0.35">
      <c r="A291" s="279">
        <v>44191</v>
      </c>
      <c r="B291" s="120">
        <v>4459</v>
      </c>
    </row>
    <row r="292" spans="1:2" x14ac:dyDescent="0.35">
      <c r="A292" s="279">
        <v>44192</v>
      </c>
      <c r="B292" s="120">
        <v>4460</v>
      </c>
    </row>
    <row r="293" spans="1:2" x14ac:dyDescent="0.35">
      <c r="A293" s="279">
        <v>44193</v>
      </c>
      <c r="B293" s="120">
        <v>4460</v>
      </c>
    </row>
    <row r="294" spans="1:2" x14ac:dyDescent="0.35">
      <c r="A294" s="279">
        <v>44194</v>
      </c>
      <c r="B294" s="120">
        <v>4467</v>
      </c>
    </row>
    <row r="295" spans="1:2" x14ac:dyDescent="0.35">
      <c r="A295" s="279">
        <v>44195</v>
      </c>
      <c r="B295" s="120">
        <v>4510</v>
      </c>
    </row>
    <row r="296" spans="1:2" x14ac:dyDescent="0.35">
      <c r="A296" s="279">
        <v>44196</v>
      </c>
      <c r="B296" s="120">
        <v>4578</v>
      </c>
    </row>
    <row r="297" spans="1:2" x14ac:dyDescent="0.35">
      <c r="A297" s="279">
        <v>44197</v>
      </c>
      <c r="B297" s="120">
        <v>4621</v>
      </c>
    </row>
    <row r="298" spans="1:2" x14ac:dyDescent="0.35">
      <c r="A298" s="279">
        <v>44198</v>
      </c>
      <c r="B298" s="120">
        <v>4621</v>
      </c>
    </row>
    <row r="299" spans="1:2" x14ac:dyDescent="0.35">
      <c r="A299" s="279">
        <v>44199</v>
      </c>
      <c r="B299" s="120">
        <v>4622</v>
      </c>
    </row>
    <row r="300" spans="1:2" x14ac:dyDescent="0.35">
      <c r="A300" s="279">
        <v>44200</v>
      </c>
      <c r="B300" s="120">
        <v>4622</v>
      </c>
    </row>
    <row r="301" spans="1:2" x14ac:dyDescent="0.35">
      <c r="A301" s="279">
        <v>44201</v>
      </c>
      <c r="B301" s="120">
        <v>4633</v>
      </c>
    </row>
    <row r="302" spans="1:2" x14ac:dyDescent="0.35">
      <c r="A302" s="279">
        <v>44202</v>
      </c>
      <c r="B302" s="120">
        <v>4701</v>
      </c>
    </row>
    <row r="303" spans="1:2" x14ac:dyDescent="0.35">
      <c r="A303" s="279">
        <v>44203</v>
      </c>
      <c r="B303" s="120">
        <v>4779</v>
      </c>
    </row>
    <row r="304" spans="1:2" x14ac:dyDescent="0.35">
      <c r="A304" s="279">
        <v>44204</v>
      </c>
      <c r="B304" s="120">
        <v>4872</v>
      </c>
    </row>
    <row r="305" spans="1:2" x14ac:dyDescent="0.35">
      <c r="A305" s="279">
        <v>44205</v>
      </c>
      <c r="B305" s="120">
        <v>4965</v>
      </c>
    </row>
    <row r="306" spans="1:2" x14ac:dyDescent="0.35">
      <c r="A306" s="279">
        <v>44206</v>
      </c>
      <c r="B306" s="120">
        <v>4968</v>
      </c>
    </row>
    <row r="307" spans="1:2" x14ac:dyDescent="0.35">
      <c r="A307" s="279">
        <v>44207</v>
      </c>
      <c r="B307" s="120">
        <v>4969</v>
      </c>
    </row>
    <row r="308" spans="1:2" x14ac:dyDescent="0.35">
      <c r="A308" s="279">
        <v>44208</v>
      </c>
      <c r="B308" s="120">
        <v>5023</v>
      </c>
    </row>
    <row r="309" spans="1:2" x14ac:dyDescent="0.35">
      <c r="A309" s="279">
        <v>44209</v>
      </c>
      <c r="B309" s="120">
        <v>5102</v>
      </c>
    </row>
    <row r="310" spans="1:2" x14ac:dyDescent="0.35">
      <c r="A310" s="279">
        <v>44210</v>
      </c>
      <c r="B310" s="120">
        <v>5166</v>
      </c>
    </row>
    <row r="311" spans="1:2" x14ac:dyDescent="0.35">
      <c r="A311" s="279">
        <v>44211</v>
      </c>
      <c r="B311" s="120">
        <v>5227</v>
      </c>
    </row>
    <row r="312" spans="1:2" x14ac:dyDescent="0.35">
      <c r="A312" s="279">
        <v>44212</v>
      </c>
      <c r="B312" s="120">
        <v>5305</v>
      </c>
    </row>
    <row r="313" spans="1:2" x14ac:dyDescent="0.35">
      <c r="A313" s="279">
        <v>44213</v>
      </c>
      <c r="B313" s="120">
        <v>5305</v>
      </c>
    </row>
    <row r="314" spans="1:2" x14ac:dyDescent="0.35">
      <c r="A314" s="279">
        <v>44214</v>
      </c>
      <c r="B314" s="120">
        <v>5305</v>
      </c>
    </row>
    <row r="315" spans="1:2" x14ac:dyDescent="0.35">
      <c r="A315" s="279">
        <v>44215</v>
      </c>
      <c r="B315" s="120">
        <v>5376</v>
      </c>
    </row>
    <row r="316" spans="1:2" x14ac:dyDescent="0.35">
      <c r="A316" s="279">
        <v>44216</v>
      </c>
      <c r="B316" s="120">
        <v>5468</v>
      </c>
    </row>
    <row r="317" spans="1:2" x14ac:dyDescent="0.35">
      <c r="A317" s="279">
        <v>44217</v>
      </c>
      <c r="B317" s="120">
        <v>5557</v>
      </c>
    </row>
    <row r="318" spans="1:2" x14ac:dyDescent="0.35">
      <c r="A318" s="279">
        <v>44218</v>
      </c>
      <c r="B318" s="120">
        <v>5628</v>
      </c>
    </row>
    <row r="319" spans="1:2" x14ac:dyDescent="0.35">
      <c r="A319" s="279">
        <v>44219</v>
      </c>
      <c r="B319" s="120">
        <v>5704</v>
      </c>
    </row>
    <row r="320" spans="1:2" x14ac:dyDescent="0.35">
      <c r="A320" s="279">
        <v>44220</v>
      </c>
      <c r="B320" s="120">
        <v>5705</v>
      </c>
    </row>
    <row r="321" spans="1:2" x14ac:dyDescent="0.35">
      <c r="A321" s="279">
        <v>44221</v>
      </c>
      <c r="B321" s="120">
        <v>5709</v>
      </c>
    </row>
    <row r="322" spans="1:2" x14ac:dyDescent="0.35">
      <c r="A322" s="279">
        <v>44222</v>
      </c>
      <c r="B322" s="120">
        <v>5796</v>
      </c>
    </row>
    <row r="323" spans="1:2" x14ac:dyDescent="0.35">
      <c r="A323" s="279">
        <v>44223</v>
      </c>
      <c r="B323" s="120">
        <v>5888</v>
      </c>
    </row>
    <row r="324" spans="1:2" x14ac:dyDescent="0.35">
      <c r="A324" s="279">
        <v>44224</v>
      </c>
      <c r="B324" s="120">
        <v>5970</v>
      </c>
    </row>
    <row r="325" spans="1:2" x14ac:dyDescent="0.35">
      <c r="A325" s="279">
        <v>44225</v>
      </c>
      <c r="B325" s="120">
        <v>6040</v>
      </c>
    </row>
    <row r="326" spans="1:2" x14ac:dyDescent="0.35">
      <c r="A326" s="279">
        <v>44226</v>
      </c>
      <c r="B326" s="120">
        <v>6100</v>
      </c>
    </row>
    <row r="327" spans="1:2" x14ac:dyDescent="0.35">
      <c r="A327" s="279">
        <v>44227</v>
      </c>
      <c r="B327" s="120">
        <v>6106</v>
      </c>
    </row>
    <row r="328" spans="1:2" x14ac:dyDescent="0.35">
      <c r="A328" s="279">
        <v>44228</v>
      </c>
      <c r="B328" s="120">
        <v>6112</v>
      </c>
    </row>
    <row r="329" spans="1:2" x14ac:dyDescent="0.35">
      <c r="A329" s="279">
        <v>44229</v>
      </c>
      <c r="B329" s="120">
        <v>6181</v>
      </c>
    </row>
    <row r="330" spans="1:2" x14ac:dyDescent="0.35">
      <c r="A330" s="279">
        <v>44230</v>
      </c>
      <c r="B330" s="120">
        <v>6269</v>
      </c>
    </row>
    <row r="331" spans="1:2" x14ac:dyDescent="0.35">
      <c r="A331" s="279">
        <v>44231</v>
      </c>
      <c r="B331" s="120">
        <v>6322</v>
      </c>
    </row>
    <row r="332" spans="1:2" x14ac:dyDescent="0.35">
      <c r="A332" s="279">
        <v>44232</v>
      </c>
      <c r="B332" s="120">
        <v>6383</v>
      </c>
    </row>
    <row r="333" spans="1:2" x14ac:dyDescent="0.35">
      <c r="A333" s="279">
        <v>44233</v>
      </c>
      <c r="B333" s="120">
        <v>6431</v>
      </c>
    </row>
    <row r="334" spans="1:2" x14ac:dyDescent="0.35">
      <c r="A334" s="279">
        <v>44234</v>
      </c>
      <c r="B334" s="120">
        <v>6438</v>
      </c>
    </row>
    <row r="335" spans="1:2" x14ac:dyDescent="0.35">
      <c r="A335" s="279">
        <v>44235</v>
      </c>
      <c r="B335" s="120">
        <v>6443</v>
      </c>
    </row>
    <row r="336" spans="1:2" x14ac:dyDescent="0.35">
      <c r="A336" s="279">
        <v>44236</v>
      </c>
      <c r="B336" s="120">
        <v>6501</v>
      </c>
    </row>
    <row r="337" spans="1:3" x14ac:dyDescent="0.35">
      <c r="A337" s="279">
        <v>44237</v>
      </c>
      <c r="B337" s="120">
        <v>6551</v>
      </c>
    </row>
    <row r="338" spans="1:3" x14ac:dyDescent="0.35">
      <c r="A338" s="279">
        <v>44238</v>
      </c>
      <c r="B338" s="120">
        <v>6599</v>
      </c>
    </row>
    <row r="339" spans="1:3" x14ac:dyDescent="0.35">
      <c r="A339" s="279">
        <v>44239</v>
      </c>
      <c r="B339" s="120">
        <v>6666</v>
      </c>
    </row>
    <row r="340" spans="1:3" x14ac:dyDescent="0.35">
      <c r="A340" s="279">
        <v>44240</v>
      </c>
      <c r="B340" s="120">
        <v>6711</v>
      </c>
    </row>
    <row r="341" spans="1:3" x14ac:dyDescent="0.35">
      <c r="A341" s="279">
        <v>44241</v>
      </c>
      <c r="B341" s="120">
        <v>6715</v>
      </c>
    </row>
    <row r="342" spans="1:3" x14ac:dyDescent="0.35">
      <c r="A342" s="279">
        <v>44242</v>
      </c>
      <c r="B342" s="120">
        <v>6715</v>
      </c>
    </row>
    <row r="343" spans="1:3" x14ac:dyDescent="0.35">
      <c r="A343" s="279">
        <v>44243</v>
      </c>
      <c r="B343" s="120">
        <v>6764</v>
      </c>
    </row>
    <row r="344" spans="1:3" x14ac:dyDescent="0.35">
      <c r="A344" s="279">
        <v>44244</v>
      </c>
      <c r="B344" s="120">
        <v>6828</v>
      </c>
    </row>
    <row r="345" spans="1:3" x14ac:dyDescent="0.35">
      <c r="A345" s="279">
        <v>44245</v>
      </c>
      <c r="B345" s="120">
        <v>6885</v>
      </c>
    </row>
    <row r="346" spans="1:3" x14ac:dyDescent="0.35">
      <c r="A346" s="279">
        <v>44246</v>
      </c>
      <c r="B346" s="120">
        <v>6916</v>
      </c>
    </row>
    <row r="347" spans="1:3" x14ac:dyDescent="0.35">
      <c r="A347" s="279">
        <v>44247</v>
      </c>
      <c r="B347" s="69">
        <v>6945</v>
      </c>
      <c r="C347" s="68"/>
    </row>
    <row r="348" spans="1:3" x14ac:dyDescent="0.35">
      <c r="A348" s="279">
        <v>44248</v>
      </c>
      <c r="B348" s="120">
        <v>6950</v>
      </c>
    </row>
    <row r="349" spans="1:3" x14ac:dyDescent="0.35">
      <c r="A349" s="279">
        <v>44249</v>
      </c>
      <c r="B349" s="120">
        <v>6950</v>
      </c>
    </row>
    <row r="350" spans="1:3" x14ac:dyDescent="0.35">
      <c r="A350" s="279">
        <v>44250</v>
      </c>
      <c r="B350" s="120">
        <v>7006</v>
      </c>
    </row>
    <row r="351" spans="1:3" x14ac:dyDescent="0.35">
      <c r="A351" s="279">
        <v>44251</v>
      </c>
      <c r="B351" s="120">
        <v>7053</v>
      </c>
    </row>
    <row r="352" spans="1:3" x14ac:dyDescent="0.35">
      <c r="A352" s="279">
        <v>44252</v>
      </c>
      <c r="B352" s="120">
        <v>7084</v>
      </c>
    </row>
    <row r="353" spans="1:2" x14ac:dyDescent="0.35">
      <c r="A353" s="279">
        <v>44253</v>
      </c>
      <c r="B353" s="120">
        <v>7111</v>
      </c>
    </row>
    <row r="354" spans="1:2" x14ac:dyDescent="0.35">
      <c r="A354" s="279">
        <v>44254</v>
      </c>
      <c r="B354" s="120">
        <v>7129</v>
      </c>
    </row>
    <row r="355" spans="1:2" x14ac:dyDescent="0.35">
      <c r="A355" s="279">
        <v>44255</v>
      </c>
      <c r="B355" s="120">
        <v>7131</v>
      </c>
    </row>
    <row r="356" spans="1:2" x14ac:dyDescent="0.35">
      <c r="A356" s="279">
        <v>44256</v>
      </c>
      <c r="B356" s="120">
        <v>7131</v>
      </c>
    </row>
    <row r="357" spans="1:2" x14ac:dyDescent="0.35">
      <c r="A357" s="279">
        <v>44257</v>
      </c>
      <c r="B357" s="120">
        <v>7164</v>
      </c>
    </row>
    <row r="358" spans="1:2" x14ac:dyDescent="0.35">
      <c r="A358" s="279">
        <v>44258</v>
      </c>
      <c r="B358" s="120">
        <v>7371</v>
      </c>
    </row>
    <row r="359" spans="1:2" x14ac:dyDescent="0.35">
      <c r="A359" s="279">
        <v>44259</v>
      </c>
      <c r="B359" s="120">
        <v>7398</v>
      </c>
    </row>
    <row r="360" spans="1:2" x14ac:dyDescent="0.35">
      <c r="A360" s="279">
        <v>44260</v>
      </c>
      <c r="B360" s="59">
        <v>7409</v>
      </c>
    </row>
    <row r="361" spans="1:2" x14ac:dyDescent="0.35">
      <c r="A361" s="279">
        <v>44261</v>
      </c>
      <c r="B361" s="59">
        <v>7421</v>
      </c>
    </row>
    <row r="362" spans="1:2" x14ac:dyDescent="0.35">
      <c r="A362" s="279">
        <v>44262</v>
      </c>
      <c r="B362" s="59">
        <v>7421</v>
      </c>
    </row>
    <row r="363" spans="1:2" x14ac:dyDescent="0.35">
      <c r="A363" s="279">
        <v>44263</v>
      </c>
      <c r="B363" s="59">
        <v>7422</v>
      </c>
    </row>
    <row r="364" spans="1:2" x14ac:dyDescent="0.35">
      <c r="A364" s="279">
        <v>44264</v>
      </c>
      <c r="B364" s="59">
        <v>7441</v>
      </c>
    </row>
    <row r="365" spans="1:2" x14ac:dyDescent="0.35">
      <c r="A365" s="279">
        <v>44265</v>
      </c>
      <c r="B365" s="59">
        <v>7461</v>
      </c>
    </row>
    <row r="366" spans="1:2" x14ac:dyDescent="0.35">
      <c r="A366" s="279">
        <v>44266</v>
      </c>
      <c r="B366" s="59">
        <v>7483</v>
      </c>
    </row>
    <row r="367" spans="1:2" x14ac:dyDescent="0.35">
      <c r="A367" s="279">
        <v>44267</v>
      </c>
      <c r="B367" s="59">
        <v>7500</v>
      </c>
    </row>
    <row r="368" spans="1:2" x14ac:dyDescent="0.35">
      <c r="A368" s="279">
        <v>44268</v>
      </c>
      <c r="B368" s="59">
        <v>7508</v>
      </c>
    </row>
    <row r="369" spans="1:3" x14ac:dyDescent="0.35">
      <c r="A369" s="279">
        <v>44269</v>
      </c>
      <c r="B369" s="59">
        <v>7510</v>
      </c>
    </row>
    <row r="370" spans="1:3" x14ac:dyDescent="0.35">
      <c r="A370" s="279">
        <v>44270</v>
      </c>
      <c r="B370" s="59">
        <v>7510</v>
      </c>
    </row>
    <row r="371" spans="1:3" x14ac:dyDescent="0.35">
      <c r="A371" s="279">
        <v>44271</v>
      </c>
      <c r="B371" s="59">
        <v>7517</v>
      </c>
    </row>
    <row r="372" spans="1:3" x14ac:dyDescent="0.35">
      <c r="A372" s="279">
        <v>44272</v>
      </c>
      <c r="B372" s="59">
        <v>7529</v>
      </c>
    </row>
    <row r="373" spans="1:3" x14ac:dyDescent="0.35">
      <c r="A373" s="279">
        <v>44273</v>
      </c>
      <c r="B373" s="59">
        <v>7536</v>
      </c>
    </row>
    <row r="374" spans="1:3" x14ac:dyDescent="0.35">
      <c r="A374" s="279">
        <v>44274</v>
      </c>
      <c r="B374" s="59">
        <v>7544</v>
      </c>
    </row>
    <row r="375" spans="1:3" x14ac:dyDescent="0.35">
      <c r="A375" s="279">
        <v>44275</v>
      </c>
      <c r="B375" s="69">
        <v>7552</v>
      </c>
      <c r="C375" s="68"/>
    </row>
    <row r="376" spans="1:3" x14ac:dyDescent="0.35">
      <c r="A376" s="279">
        <v>44276</v>
      </c>
      <c r="B376" s="120">
        <v>7552</v>
      </c>
    </row>
    <row r="377" spans="1:3" x14ac:dyDescent="0.35">
      <c r="A377" s="279">
        <v>44277</v>
      </c>
      <c r="B377" s="120">
        <v>7552</v>
      </c>
    </row>
    <row r="378" spans="1:3" x14ac:dyDescent="0.35">
      <c r="A378" s="279">
        <v>44278</v>
      </c>
      <c r="B378" s="120">
        <v>7559</v>
      </c>
    </row>
    <row r="379" spans="1:3" x14ac:dyDescent="0.35">
      <c r="A379" s="279">
        <v>44279</v>
      </c>
      <c r="B379" s="120">
        <v>7562</v>
      </c>
    </row>
    <row r="380" spans="1:3" x14ac:dyDescent="0.35">
      <c r="A380" s="279">
        <v>44280</v>
      </c>
      <c r="B380" s="120">
        <v>7572</v>
      </c>
      <c r="C380" s="335"/>
    </row>
    <row r="381" spans="1:3" x14ac:dyDescent="0.35">
      <c r="A381" s="279">
        <v>44281</v>
      </c>
      <c r="B381" s="120">
        <v>7578</v>
      </c>
    </row>
    <row r="382" spans="1:3" x14ac:dyDescent="0.35">
      <c r="A382" s="279">
        <v>44282</v>
      </c>
      <c r="B382" s="120">
        <v>7584</v>
      </c>
    </row>
    <row r="383" spans="1:3" x14ac:dyDescent="0.35">
      <c r="A383" s="279">
        <v>44283</v>
      </c>
      <c r="B383" s="120">
        <v>7584</v>
      </c>
    </row>
    <row r="384" spans="1:3" x14ac:dyDescent="0.35">
      <c r="A384" s="279">
        <v>44284</v>
      </c>
      <c r="B384" s="120">
        <v>7584</v>
      </c>
    </row>
    <row r="385" spans="1:2" x14ac:dyDescent="0.35">
      <c r="A385" s="279">
        <v>44285</v>
      </c>
      <c r="B385" s="120">
        <v>7596</v>
      </c>
    </row>
    <row r="386" spans="1:2" x14ac:dyDescent="0.35">
      <c r="A386" s="279">
        <v>44286</v>
      </c>
      <c r="B386" s="120">
        <v>7602</v>
      </c>
    </row>
    <row r="387" spans="1:2" x14ac:dyDescent="0.35">
      <c r="A387" s="279">
        <v>44287</v>
      </c>
      <c r="B387" s="120">
        <v>7610</v>
      </c>
    </row>
    <row r="388" spans="1:2" x14ac:dyDescent="0.35">
      <c r="A388" s="279">
        <v>44288</v>
      </c>
      <c r="B388" s="120">
        <v>7614</v>
      </c>
    </row>
    <row r="389" spans="1:2" x14ac:dyDescent="0.35">
      <c r="A389" s="279">
        <v>44289</v>
      </c>
      <c r="B389" s="120">
        <v>7614</v>
      </c>
    </row>
    <row r="390" spans="1:2" x14ac:dyDescent="0.35">
      <c r="A390" s="279">
        <v>44290</v>
      </c>
      <c r="B390" s="120">
        <v>7614</v>
      </c>
    </row>
    <row r="391" spans="1:2" x14ac:dyDescent="0.35">
      <c r="A391" s="279">
        <v>44291</v>
      </c>
      <c r="B391" s="120">
        <v>7614</v>
      </c>
    </row>
    <row r="392" spans="1:2" x14ac:dyDescent="0.35">
      <c r="A392" s="279">
        <v>44292</v>
      </c>
      <c r="B392" s="120">
        <v>7614</v>
      </c>
    </row>
    <row r="393" spans="1:2" x14ac:dyDescent="0.35">
      <c r="A393" s="279">
        <v>44293</v>
      </c>
      <c r="B393" s="120">
        <v>7619</v>
      </c>
    </row>
    <row r="394" spans="1:2" x14ac:dyDescent="0.35">
      <c r="A394" s="279">
        <v>44294</v>
      </c>
      <c r="B394" s="120">
        <v>7620</v>
      </c>
    </row>
    <row r="395" spans="1:2" x14ac:dyDescent="0.35">
      <c r="A395" s="279">
        <v>44295</v>
      </c>
      <c r="B395" s="120">
        <v>7626</v>
      </c>
    </row>
    <row r="396" spans="1:2" x14ac:dyDescent="0.35">
      <c r="A396" s="279">
        <v>44296</v>
      </c>
      <c r="B396" s="120">
        <v>7630</v>
      </c>
    </row>
    <row r="397" spans="1:2" x14ac:dyDescent="0.35">
      <c r="A397" s="279">
        <v>44297</v>
      </c>
      <c r="B397" s="120">
        <v>7630</v>
      </c>
    </row>
    <row r="398" spans="1:2" x14ac:dyDescent="0.35">
      <c r="A398" s="279">
        <v>44298</v>
      </c>
      <c r="B398" s="120">
        <v>7630</v>
      </c>
    </row>
    <row r="399" spans="1:2" x14ac:dyDescent="0.35">
      <c r="A399" s="279">
        <v>44299</v>
      </c>
      <c r="B399" s="120">
        <v>7633</v>
      </c>
    </row>
    <row r="400" spans="1:2" x14ac:dyDescent="0.35">
      <c r="A400" s="279">
        <v>44300</v>
      </c>
      <c r="B400" s="120">
        <v>7636</v>
      </c>
    </row>
    <row r="401" spans="1:4" x14ac:dyDescent="0.35">
      <c r="A401" s="279">
        <v>44301</v>
      </c>
      <c r="B401" s="120">
        <v>7637</v>
      </c>
    </row>
    <row r="402" spans="1:4" x14ac:dyDescent="0.35">
      <c r="A402" s="279">
        <v>44302</v>
      </c>
      <c r="B402" s="120">
        <v>7640</v>
      </c>
    </row>
    <row r="403" spans="1:4" x14ac:dyDescent="0.35">
      <c r="A403" s="279">
        <v>44303</v>
      </c>
      <c r="B403" s="120">
        <v>7642</v>
      </c>
    </row>
    <row r="404" spans="1:4" x14ac:dyDescent="0.35">
      <c r="A404" s="279">
        <v>44304</v>
      </c>
      <c r="B404" s="120">
        <v>7642</v>
      </c>
    </row>
    <row r="405" spans="1:4" x14ac:dyDescent="0.35">
      <c r="A405" s="279">
        <v>44305</v>
      </c>
      <c r="B405" s="120">
        <v>7642</v>
      </c>
    </row>
    <row r="406" spans="1:4" x14ac:dyDescent="0.35">
      <c r="A406" s="279">
        <v>44306</v>
      </c>
      <c r="B406" s="120">
        <v>7644</v>
      </c>
    </row>
    <row r="407" spans="1:4" x14ac:dyDescent="0.35">
      <c r="A407" s="279">
        <v>44307</v>
      </c>
      <c r="B407" s="120">
        <v>7643</v>
      </c>
      <c r="D407" s="331" t="s">
        <v>447</v>
      </c>
    </row>
    <row r="408" spans="1:4" x14ac:dyDescent="0.35">
      <c r="A408" s="279">
        <v>44308</v>
      </c>
      <c r="B408" s="120">
        <v>7646</v>
      </c>
    </row>
    <row r="409" spans="1:4" x14ac:dyDescent="0.35">
      <c r="A409" s="279">
        <v>44309</v>
      </c>
      <c r="B409" s="120">
        <v>7647</v>
      </c>
    </row>
    <row r="410" spans="1:4" x14ac:dyDescent="0.35">
      <c r="A410" s="279">
        <v>44310</v>
      </c>
      <c r="B410" s="120">
        <v>7651</v>
      </c>
    </row>
    <row r="411" spans="1:4" x14ac:dyDescent="0.35">
      <c r="A411" s="279">
        <v>44311</v>
      </c>
      <c r="B411" s="120">
        <v>7652</v>
      </c>
    </row>
    <row r="412" spans="1:4" x14ac:dyDescent="0.35">
      <c r="A412" s="279">
        <v>44312</v>
      </c>
      <c r="B412" s="120">
        <v>7652</v>
      </c>
    </row>
    <row r="413" spans="1:4" x14ac:dyDescent="0.35">
      <c r="A413" s="279">
        <v>44313</v>
      </c>
      <c r="B413" s="120">
        <v>7653</v>
      </c>
    </row>
    <row r="414" spans="1:4" x14ac:dyDescent="0.35">
      <c r="A414" s="279">
        <v>44314</v>
      </c>
      <c r="B414" s="120">
        <v>7654</v>
      </c>
    </row>
    <row r="415" spans="1:4" x14ac:dyDescent="0.35">
      <c r="A415" s="279">
        <v>44315</v>
      </c>
      <c r="B415" s="120">
        <v>7659</v>
      </c>
    </row>
    <row r="416" spans="1:4" x14ac:dyDescent="0.35">
      <c r="A416" s="279">
        <v>44316</v>
      </c>
      <c r="B416" s="120">
        <v>7659</v>
      </c>
    </row>
    <row r="417" spans="1:2" x14ac:dyDescent="0.35">
      <c r="A417" s="279">
        <v>44317</v>
      </c>
      <c r="B417" s="120">
        <v>7660</v>
      </c>
    </row>
    <row r="418" spans="1:2" x14ac:dyDescent="0.35">
      <c r="A418" s="279">
        <v>44318</v>
      </c>
      <c r="B418" s="120">
        <v>7660</v>
      </c>
    </row>
    <row r="419" spans="1:2" x14ac:dyDescent="0.35">
      <c r="A419" s="279">
        <v>44319</v>
      </c>
      <c r="B419" s="120">
        <v>7660</v>
      </c>
    </row>
    <row r="420" spans="1:2" x14ac:dyDescent="0.35">
      <c r="A420" s="279">
        <v>44320</v>
      </c>
      <c r="B420" s="120">
        <v>7660</v>
      </c>
    </row>
    <row r="421" spans="1:2" x14ac:dyDescent="0.35">
      <c r="A421" s="279">
        <v>44321</v>
      </c>
      <c r="B421" s="120">
        <v>7660</v>
      </c>
    </row>
    <row r="422" spans="1:2" x14ac:dyDescent="0.35">
      <c r="A422" s="279">
        <v>44322</v>
      </c>
      <c r="B422" s="120">
        <v>7660</v>
      </c>
    </row>
    <row r="423" spans="1:2" x14ac:dyDescent="0.35">
      <c r="A423" s="279">
        <v>44323</v>
      </c>
      <c r="B423" s="120">
        <v>7661</v>
      </c>
    </row>
    <row r="424" spans="1:2" x14ac:dyDescent="0.35">
      <c r="A424" s="279">
        <v>44324</v>
      </c>
      <c r="B424" s="120">
        <v>7661</v>
      </c>
    </row>
    <row r="425" spans="1:2" x14ac:dyDescent="0.35">
      <c r="A425" s="279">
        <v>44325</v>
      </c>
      <c r="B425" s="120">
        <v>7661</v>
      </c>
    </row>
    <row r="426" spans="1:2" x14ac:dyDescent="0.35">
      <c r="A426" s="279">
        <v>44326</v>
      </c>
      <c r="B426" s="120">
        <v>7661</v>
      </c>
    </row>
    <row r="427" spans="1:2" x14ac:dyDescent="0.35">
      <c r="A427" s="279">
        <v>44327</v>
      </c>
      <c r="B427" s="120">
        <v>7661</v>
      </c>
    </row>
    <row r="428" spans="1:2" x14ac:dyDescent="0.35">
      <c r="A428" s="279">
        <v>44328</v>
      </c>
      <c r="B428" s="120">
        <v>7661</v>
      </c>
    </row>
    <row r="429" spans="1:2" x14ac:dyDescent="0.35">
      <c r="A429" s="279">
        <v>44329</v>
      </c>
      <c r="B429" s="120">
        <v>7662</v>
      </c>
    </row>
    <row r="430" spans="1:2" x14ac:dyDescent="0.35">
      <c r="A430" s="279">
        <v>44330</v>
      </c>
      <c r="B430" s="120">
        <v>7664</v>
      </c>
    </row>
    <row r="431" spans="1:2" x14ac:dyDescent="0.35">
      <c r="A431" s="279">
        <v>44331</v>
      </c>
      <c r="B431" s="120">
        <v>7664</v>
      </c>
    </row>
    <row r="432" spans="1:2" x14ac:dyDescent="0.35">
      <c r="A432" s="279">
        <v>44332</v>
      </c>
      <c r="B432" s="120">
        <v>7664</v>
      </c>
    </row>
    <row r="433" spans="1:2" x14ac:dyDescent="0.35">
      <c r="A433" s="279">
        <v>44333</v>
      </c>
      <c r="B433" s="120">
        <v>7664</v>
      </c>
    </row>
    <row r="434" spans="1:2" x14ac:dyDescent="0.35">
      <c r="A434" s="279">
        <v>44334</v>
      </c>
      <c r="B434" s="120">
        <v>7664</v>
      </c>
    </row>
    <row r="435" spans="1:2" x14ac:dyDescent="0.35">
      <c r="A435" s="279">
        <v>44335</v>
      </c>
      <c r="B435" s="120">
        <v>7664</v>
      </c>
    </row>
    <row r="436" spans="1:2" x14ac:dyDescent="0.35">
      <c r="A436" s="279">
        <v>44336</v>
      </c>
      <c r="B436" s="120">
        <v>7664</v>
      </c>
    </row>
    <row r="437" spans="1:2" x14ac:dyDescent="0.35">
      <c r="A437" s="279">
        <v>44337</v>
      </c>
      <c r="B437" s="120">
        <v>7664</v>
      </c>
    </row>
    <row r="438" spans="1:2" x14ac:dyDescent="0.35">
      <c r="A438" s="279">
        <v>44338</v>
      </c>
      <c r="B438" s="120">
        <v>7664</v>
      </c>
    </row>
    <row r="439" spans="1:2" x14ac:dyDescent="0.35">
      <c r="A439" s="279">
        <v>44339</v>
      </c>
      <c r="B439" s="120">
        <v>7664</v>
      </c>
    </row>
    <row r="440" spans="1:2" x14ac:dyDescent="0.35">
      <c r="A440" s="279">
        <v>44340</v>
      </c>
      <c r="B440" s="120">
        <v>7664</v>
      </c>
    </row>
    <row r="441" spans="1:2" x14ac:dyDescent="0.35">
      <c r="A441" s="279">
        <v>44341</v>
      </c>
      <c r="B441" s="120">
        <v>7666</v>
      </c>
    </row>
    <row r="442" spans="1:2" x14ac:dyDescent="0.35">
      <c r="A442" s="279">
        <v>44342</v>
      </c>
      <c r="B442" s="120">
        <v>7666</v>
      </c>
    </row>
    <row r="443" spans="1:2" x14ac:dyDescent="0.35">
      <c r="A443" s="279">
        <v>44343</v>
      </c>
      <c r="B443" s="120">
        <v>7666</v>
      </c>
    </row>
    <row r="444" spans="1:2" x14ac:dyDescent="0.35">
      <c r="A444" s="279">
        <v>44344</v>
      </c>
      <c r="B444" s="120">
        <v>7668</v>
      </c>
    </row>
    <row r="445" spans="1:2" x14ac:dyDescent="0.35">
      <c r="A445" s="279">
        <v>44345</v>
      </c>
      <c r="B445" s="120">
        <v>7668</v>
      </c>
    </row>
    <row r="446" spans="1:2" x14ac:dyDescent="0.35">
      <c r="A446" s="279">
        <v>44346</v>
      </c>
      <c r="B446" s="120">
        <v>7668</v>
      </c>
    </row>
    <row r="447" spans="1:2" x14ac:dyDescent="0.35">
      <c r="A447" s="279">
        <v>44347</v>
      </c>
      <c r="B447" s="120">
        <v>7669</v>
      </c>
    </row>
    <row r="448" spans="1:2" x14ac:dyDescent="0.35">
      <c r="A448" s="279">
        <v>44348</v>
      </c>
      <c r="B448" s="120">
        <v>7669</v>
      </c>
    </row>
    <row r="449" spans="1:2" x14ac:dyDescent="0.35">
      <c r="A449" s="279">
        <v>44349</v>
      </c>
      <c r="B449" s="120">
        <v>7670</v>
      </c>
    </row>
    <row r="450" spans="1:2" x14ac:dyDescent="0.35">
      <c r="A450" s="279">
        <v>44350</v>
      </c>
      <c r="B450" s="120">
        <v>7674</v>
      </c>
    </row>
    <row r="451" spans="1:2" x14ac:dyDescent="0.35">
      <c r="A451" s="279">
        <v>44351</v>
      </c>
      <c r="B451" s="120">
        <v>7676</v>
      </c>
    </row>
    <row r="452" spans="1:2" x14ac:dyDescent="0.35">
      <c r="A452" s="279">
        <v>44352</v>
      </c>
      <c r="B452" s="120">
        <v>7677</v>
      </c>
    </row>
    <row r="453" spans="1:2" x14ac:dyDescent="0.35">
      <c r="A453" s="279">
        <v>44353</v>
      </c>
      <c r="B453" s="120">
        <v>7677</v>
      </c>
    </row>
    <row r="454" spans="1:2" x14ac:dyDescent="0.35">
      <c r="A454" s="279">
        <v>44354</v>
      </c>
      <c r="B454" s="120">
        <v>7677</v>
      </c>
    </row>
    <row r="455" spans="1:2" x14ac:dyDescent="0.35">
      <c r="A455" s="279">
        <v>44355</v>
      </c>
      <c r="B455" s="120">
        <v>7677</v>
      </c>
    </row>
    <row r="456" spans="1:2" x14ac:dyDescent="0.35">
      <c r="A456" s="279">
        <v>44356</v>
      </c>
      <c r="B456" s="120">
        <v>7678</v>
      </c>
    </row>
    <row r="457" spans="1:2" x14ac:dyDescent="0.35">
      <c r="A457" s="279">
        <v>44357</v>
      </c>
      <c r="B457" s="120">
        <v>7679</v>
      </c>
    </row>
    <row r="458" spans="1:2" x14ac:dyDescent="0.35">
      <c r="A458" s="279">
        <v>44358</v>
      </c>
      <c r="B458" s="120">
        <v>7679</v>
      </c>
    </row>
    <row r="459" spans="1:2" x14ac:dyDescent="0.35">
      <c r="A459" s="279">
        <v>44359</v>
      </c>
      <c r="B459" s="120">
        <v>7681</v>
      </c>
    </row>
    <row r="460" spans="1:2" x14ac:dyDescent="0.35">
      <c r="A460" s="279">
        <v>44360</v>
      </c>
      <c r="B460" s="120">
        <v>7681</v>
      </c>
    </row>
    <row r="461" spans="1:2" x14ac:dyDescent="0.35">
      <c r="A461" s="279">
        <v>44361</v>
      </c>
      <c r="B461" s="120">
        <v>7681</v>
      </c>
    </row>
    <row r="462" spans="1:2" x14ac:dyDescent="0.35">
      <c r="A462" s="279">
        <v>44362</v>
      </c>
      <c r="B462" s="120">
        <v>7683</v>
      </c>
    </row>
    <row r="463" spans="1:2" x14ac:dyDescent="0.35">
      <c r="A463" s="279">
        <v>44363</v>
      </c>
      <c r="B463" s="120">
        <v>7684</v>
      </c>
    </row>
    <row r="464" spans="1:2" x14ac:dyDescent="0.35">
      <c r="A464" s="279">
        <v>44364</v>
      </c>
      <c r="B464" s="120">
        <v>7688</v>
      </c>
    </row>
    <row r="465" spans="1:2" x14ac:dyDescent="0.35">
      <c r="A465" s="279">
        <v>44365</v>
      </c>
      <c r="B465" s="120">
        <v>7690</v>
      </c>
    </row>
    <row r="466" spans="1:2" x14ac:dyDescent="0.35">
      <c r="A466" s="279">
        <v>44366</v>
      </c>
      <c r="B466" s="120">
        <v>7692</v>
      </c>
    </row>
    <row r="467" spans="1:2" x14ac:dyDescent="0.35">
      <c r="A467" s="279">
        <v>44367</v>
      </c>
      <c r="B467" s="120">
        <v>7692</v>
      </c>
    </row>
    <row r="468" spans="1:2" x14ac:dyDescent="0.35">
      <c r="A468" s="279">
        <v>44368</v>
      </c>
      <c r="B468" s="120">
        <v>7692</v>
      </c>
    </row>
    <row r="469" spans="1:2" x14ac:dyDescent="0.35">
      <c r="A469" s="279">
        <v>44369</v>
      </c>
      <c r="B469" s="120">
        <v>7696</v>
      </c>
    </row>
    <row r="470" spans="1:2" x14ac:dyDescent="0.35">
      <c r="A470" s="279">
        <v>44370</v>
      </c>
      <c r="B470" s="120">
        <v>7701</v>
      </c>
    </row>
    <row r="471" spans="1:2" x14ac:dyDescent="0.35">
      <c r="A471" s="279">
        <v>44371</v>
      </c>
      <c r="B471" s="120">
        <v>7706</v>
      </c>
    </row>
    <row r="472" spans="1:2" x14ac:dyDescent="0.35">
      <c r="A472" s="279">
        <v>44372</v>
      </c>
      <c r="B472" s="120">
        <v>7708</v>
      </c>
    </row>
    <row r="473" spans="1:2" x14ac:dyDescent="0.35">
      <c r="A473" s="279">
        <v>44373</v>
      </c>
      <c r="B473" s="120">
        <v>7711</v>
      </c>
    </row>
    <row r="474" spans="1:2" s="365" customFormat="1" x14ac:dyDescent="0.35">
      <c r="A474" s="279">
        <v>44374</v>
      </c>
      <c r="B474" s="120">
        <v>7712</v>
      </c>
    </row>
    <row r="475" spans="1:2" x14ac:dyDescent="0.35">
      <c r="A475" s="279">
        <v>44375</v>
      </c>
      <c r="B475" s="120">
        <v>7712</v>
      </c>
    </row>
    <row r="476" spans="1:2" x14ac:dyDescent="0.35">
      <c r="A476" s="279">
        <v>44376</v>
      </c>
      <c r="B476" s="120">
        <v>7713</v>
      </c>
    </row>
    <row r="477" spans="1:2" x14ac:dyDescent="0.35">
      <c r="A477" s="279">
        <v>44377</v>
      </c>
      <c r="B477" s="120">
        <v>7716</v>
      </c>
    </row>
    <row r="478" spans="1:2" x14ac:dyDescent="0.35">
      <c r="A478" s="279">
        <v>44378</v>
      </c>
      <c r="B478" s="120">
        <v>7722</v>
      </c>
    </row>
    <row r="479" spans="1:2" x14ac:dyDescent="0.35">
      <c r="A479" s="279">
        <v>44379</v>
      </c>
      <c r="B479" s="120">
        <v>7726</v>
      </c>
    </row>
    <row r="480" spans="1:2" x14ac:dyDescent="0.35">
      <c r="A480" s="279">
        <v>44380</v>
      </c>
      <c r="B480" s="120">
        <v>7729</v>
      </c>
    </row>
    <row r="481" spans="1:2" x14ac:dyDescent="0.35">
      <c r="A481" s="279">
        <v>44381</v>
      </c>
      <c r="B481" s="120">
        <v>7729</v>
      </c>
    </row>
    <row r="482" spans="1:2" x14ac:dyDescent="0.35">
      <c r="A482" s="279">
        <v>44382</v>
      </c>
      <c r="B482" s="120">
        <v>7729</v>
      </c>
    </row>
    <row r="483" spans="1:2" x14ac:dyDescent="0.35">
      <c r="A483" s="279">
        <v>44383</v>
      </c>
      <c r="B483" s="120">
        <v>7735</v>
      </c>
    </row>
    <row r="484" spans="1:2" x14ac:dyDescent="0.35">
      <c r="A484" s="279">
        <v>44384</v>
      </c>
      <c r="B484" s="120">
        <v>7740</v>
      </c>
    </row>
    <row r="485" spans="1:2" x14ac:dyDescent="0.35">
      <c r="A485" s="279">
        <v>44385</v>
      </c>
      <c r="B485" s="120">
        <v>7744</v>
      </c>
    </row>
    <row r="486" spans="1:2" x14ac:dyDescent="0.35">
      <c r="A486" s="279">
        <v>44386</v>
      </c>
      <c r="B486" s="120">
        <v>7750</v>
      </c>
    </row>
    <row r="487" spans="1:2" x14ac:dyDescent="0.35">
      <c r="A487" s="279">
        <v>44387</v>
      </c>
      <c r="B487" s="120">
        <v>7757</v>
      </c>
    </row>
    <row r="488" spans="1:2" x14ac:dyDescent="0.35">
      <c r="A488" s="279">
        <v>44388</v>
      </c>
      <c r="B488" s="120">
        <v>7757</v>
      </c>
    </row>
    <row r="489" spans="1:2" x14ac:dyDescent="0.35">
      <c r="A489" s="279">
        <v>44389</v>
      </c>
      <c r="B489" s="120">
        <v>7757</v>
      </c>
    </row>
    <row r="490" spans="1:2" x14ac:dyDescent="0.35">
      <c r="A490" s="279">
        <v>44390</v>
      </c>
      <c r="B490" s="120">
        <v>7761</v>
      </c>
    </row>
    <row r="491" spans="1:2" x14ac:dyDescent="0.35">
      <c r="A491" s="279">
        <v>44391</v>
      </c>
      <c r="B491" s="120">
        <v>7772</v>
      </c>
    </row>
    <row r="492" spans="1:2" x14ac:dyDescent="0.35">
      <c r="A492" s="279">
        <v>44392</v>
      </c>
      <c r="B492" s="120">
        <v>7791</v>
      </c>
    </row>
    <row r="493" spans="1:2" x14ac:dyDescent="0.35">
      <c r="A493" s="279">
        <v>44393</v>
      </c>
      <c r="B493" s="120">
        <v>7796</v>
      </c>
    </row>
    <row r="494" spans="1:2" x14ac:dyDescent="0.35">
      <c r="A494" s="279">
        <v>44394</v>
      </c>
      <c r="B494" s="120">
        <v>7800</v>
      </c>
    </row>
    <row r="495" spans="1:2" x14ac:dyDescent="0.35">
      <c r="A495" s="279">
        <v>44395</v>
      </c>
      <c r="B495" s="120">
        <v>7800</v>
      </c>
    </row>
    <row r="496" spans="1:2" x14ac:dyDescent="0.35">
      <c r="A496" s="279">
        <v>44396</v>
      </c>
      <c r="B496" s="120">
        <v>7800</v>
      </c>
    </row>
    <row r="497" spans="1:4" x14ac:dyDescent="0.35">
      <c r="A497" s="279">
        <v>44397</v>
      </c>
      <c r="B497" s="120">
        <v>7813</v>
      </c>
    </row>
    <row r="498" spans="1:4" x14ac:dyDescent="0.35">
      <c r="A498" s="279">
        <v>44398</v>
      </c>
      <c r="B498" s="120">
        <v>7820</v>
      </c>
    </row>
    <row r="499" spans="1:4" x14ac:dyDescent="0.35">
      <c r="A499" s="279">
        <v>44399</v>
      </c>
      <c r="B499" s="120">
        <v>7842</v>
      </c>
    </row>
    <row r="500" spans="1:4" x14ac:dyDescent="0.35">
      <c r="A500" s="279">
        <v>44400</v>
      </c>
      <c r="B500" s="120">
        <v>7848</v>
      </c>
    </row>
    <row r="501" spans="1:4" s="365" customFormat="1" x14ac:dyDescent="0.35">
      <c r="A501" s="279">
        <v>44401</v>
      </c>
      <c r="B501" s="120">
        <v>7859</v>
      </c>
    </row>
    <row r="502" spans="1:4" x14ac:dyDescent="0.35">
      <c r="A502" s="279">
        <v>44402</v>
      </c>
      <c r="B502" s="120">
        <v>7859</v>
      </c>
    </row>
    <row r="503" spans="1:4" x14ac:dyDescent="0.35">
      <c r="A503" s="279">
        <v>44403</v>
      </c>
      <c r="B503" s="120">
        <v>7859</v>
      </c>
    </row>
    <row r="504" spans="1:4" x14ac:dyDescent="0.35">
      <c r="A504" s="279">
        <v>44404</v>
      </c>
      <c r="B504" s="120">
        <v>7866</v>
      </c>
    </row>
    <row r="505" spans="1:4" x14ac:dyDescent="0.35">
      <c r="A505" s="279">
        <v>44405</v>
      </c>
      <c r="B505" s="120">
        <v>7911</v>
      </c>
      <c r="C505" s="393"/>
      <c r="D505" s="3" t="s">
        <v>446</v>
      </c>
    </row>
    <row r="506" spans="1:4" x14ac:dyDescent="0.35">
      <c r="A506" s="279">
        <v>44406</v>
      </c>
      <c r="B506" s="120">
        <v>7924</v>
      </c>
    </row>
    <row r="507" spans="1:4" x14ac:dyDescent="0.35">
      <c r="A507" s="279">
        <v>44407</v>
      </c>
      <c r="B507" s="120">
        <v>7930</v>
      </c>
    </row>
    <row r="508" spans="1:4" x14ac:dyDescent="0.35">
      <c r="A508" s="279">
        <v>44408</v>
      </c>
      <c r="B508" s="120">
        <v>7939</v>
      </c>
    </row>
    <row r="509" spans="1:4" x14ac:dyDescent="0.35">
      <c r="A509" s="279">
        <v>44409</v>
      </c>
      <c r="B509" s="120">
        <v>7942</v>
      </c>
    </row>
    <row r="510" spans="1:4" x14ac:dyDescent="0.35">
      <c r="A510" s="279">
        <v>44410</v>
      </c>
      <c r="B510" s="120">
        <v>7943</v>
      </c>
    </row>
    <row r="511" spans="1:4" x14ac:dyDescent="0.35">
      <c r="A511" s="279">
        <v>44411</v>
      </c>
      <c r="B511" s="120">
        <v>7952</v>
      </c>
    </row>
    <row r="512" spans="1:4" x14ac:dyDescent="0.35">
      <c r="A512" s="279">
        <v>44412</v>
      </c>
      <c r="B512" s="120">
        <v>7965</v>
      </c>
    </row>
    <row r="513" spans="1:4" x14ac:dyDescent="0.35">
      <c r="A513" s="279">
        <v>44413</v>
      </c>
      <c r="B513" s="120">
        <v>7976</v>
      </c>
    </row>
    <row r="514" spans="1:4" x14ac:dyDescent="0.35">
      <c r="A514" s="279">
        <v>44414</v>
      </c>
      <c r="B514" s="120">
        <v>7983</v>
      </c>
    </row>
    <row r="515" spans="1:4" x14ac:dyDescent="0.35">
      <c r="A515" s="279">
        <v>44415</v>
      </c>
      <c r="B515" s="120">
        <v>7992</v>
      </c>
      <c r="C515" s="335"/>
    </row>
    <row r="516" spans="1:4" x14ac:dyDescent="0.35">
      <c r="A516" s="279">
        <v>44416</v>
      </c>
      <c r="B516" s="120">
        <v>7992</v>
      </c>
    </row>
    <row r="517" spans="1:4" s="365" customFormat="1" x14ac:dyDescent="0.35">
      <c r="A517" s="279">
        <v>44417</v>
      </c>
      <c r="B517" s="120">
        <v>7992</v>
      </c>
    </row>
    <row r="518" spans="1:4" x14ac:dyDescent="0.35">
      <c r="A518" s="279">
        <v>44418</v>
      </c>
      <c r="B518" s="120">
        <v>8003</v>
      </c>
    </row>
    <row r="519" spans="1:4" x14ac:dyDescent="0.35">
      <c r="A519" s="279">
        <v>44419</v>
      </c>
      <c r="B519" s="120">
        <v>8013</v>
      </c>
    </row>
    <row r="520" spans="1:4" x14ac:dyDescent="0.35">
      <c r="A520" s="279">
        <v>44420</v>
      </c>
      <c r="B520" s="120">
        <v>8021</v>
      </c>
    </row>
    <row r="521" spans="1:4" x14ac:dyDescent="0.35">
      <c r="A521" s="279">
        <v>44421</v>
      </c>
      <c r="B521" s="120">
        <v>8029</v>
      </c>
    </row>
    <row r="522" spans="1:4" x14ac:dyDescent="0.35">
      <c r="A522" s="279">
        <v>44422</v>
      </c>
      <c r="B522" s="120">
        <v>8032</v>
      </c>
      <c r="D522" s="331" t="s">
        <v>448</v>
      </c>
    </row>
    <row r="523" spans="1:4" x14ac:dyDescent="0.35">
      <c r="A523" s="279">
        <v>44423</v>
      </c>
      <c r="B523" s="120">
        <v>8032</v>
      </c>
    </row>
    <row r="524" spans="1:4" x14ac:dyDescent="0.35">
      <c r="A524" s="279">
        <v>44424</v>
      </c>
      <c r="B524" s="120">
        <v>8032</v>
      </c>
    </row>
    <row r="525" spans="1:4" x14ac:dyDescent="0.35">
      <c r="A525" s="279">
        <v>44425</v>
      </c>
      <c r="B525" s="120">
        <v>8041</v>
      </c>
    </row>
    <row r="526" spans="1:4" x14ac:dyDescent="0.35">
      <c r="A526" s="279">
        <v>44426</v>
      </c>
      <c r="B526" s="120">
        <v>8051</v>
      </c>
    </row>
    <row r="527" spans="1:4" x14ac:dyDescent="0.35">
      <c r="A527" s="279">
        <v>44427</v>
      </c>
      <c r="B527" s="120">
        <v>8058</v>
      </c>
    </row>
    <row r="528" spans="1:4" x14ac:dyDescent="0.35">
      <c r="A528" s="279">
        <v>44428</v>
      </c>
      <c r="B528" s="120">
        <v>8067</v>
      </c>
    </row>
    <row r="529" spans="1:4" x14ac:dyDescent="0.35">
      <c r="A529" s="279">
        <v>44429</v>
      </c>
      <c r="B529" s="120">
        <v>8070</v>
      </c>
    </row>
    <row r="530" spans="1:4" x14ac:dyDescent="0.35">
      <c r="A530" s="279">
        <v>44430</v>
      </c>
      <c r="B530" s="120">
        <v>8070</v>
      </c>
    </row>
    <row r="531" spans="1:4" x14ac:dyDescent="0.35">
      <c r="A531" s="279">
        <v>44431</v>
      </c>
      <c r="B531" s="120">
        <v>8070</v>
      </c>
    </row>
    <row r="532" spans="1:4" x14ac:dyDescent="0.35">
      <c r="A532" s="279">
        <v>44432</v>
      </c>
      <c r="B532" s="120">
        <v>8080</v>
      </c>
    </row>
    <row r="533" spans="1:4" x14ac:dyDescent="0.35">
      <c r="A533" s="279">
        <v>44433</v>
      </c>
      <c r="B533" s="120">
        <v>8085</v>
      </c>
    </row>
    <row r="534" spans="1:4" x14ac:dyDescent="0.35">
      <c r="A534" s="279">
        <v>44434</v>
      </c>
      <c r="B534" s="120">
        <v>8099</v>
      </c>
    </row>
    <row r="535" spans="1:4" x14ac:dyDescent="0.35">
      <c r="A535" s="279">
        <v>44435</v>
      </c>
      <c r="B535" s="120">
        <v>8103</v>
      </c>
    </row>
    <row r="536" spans="1:4" s="365" customFormat="1" x14ac:dyDescent="0.35">
      <c r="A536" s="279">
        <v>44436</v>
      </c>
      <c r="B536" s="120">
        <v>8111</v>
      </c>
      <c r="C536" s="335"/>
    </row>
    <row r="537" spans="1:4" x14ac:dyDescent="0.35">
      <c r="A537" s="279">
        <v>44437</v>
      </c>
      <c r="B537" s="120">
        <v>8111</v>
      </c>
    </row>
    <row r="538" spans="1:4" x14ac:dyDescent="0.35">
      <c r="A538" s="279">
        <v>44438</v>
      </c>
      <c r="B538" s="120">
        <v>8111</v>
      </c>
    </row>
    <row r="539" spans="1:4" x14ac:dyDescent="0.35">
      <c r="A539" s="279">
        <v>44439</v>
      </c>
      <c r="B539" s="120">
        <v>8118</v>
      </c>
    </row>
    <row r="540" spans="1:4" x14ac:dyDescent="0.35">
      <c r="A540" s="279">
        <v>44440</v>
      </c>
      <c r="B540" s="120">
        <v>8127</v>
      </c>
    </row>
    <row r="541" spans="1:4" x14ac:dyDescent="0.35">
      <c r="A541" s="279">
        <v>44441</v>
      </c>
      <c r="B541" s="120">
        <v>8144</v>
      </c>
    </row>
    <row r="542" spans="1:4" s="365" customFormat="1" x14ac:dyDescent="0.35">
      <c r="A542" s="279">
        <v>44442</v>
      </c>
      <c r="B542" s="120">
        <v>8154</v>
      </c>
    </row>
    <row r="543" spans="1:4" x14ac:dyDescent="0.35">
      <c r="A543" s="279">
        <v>44443</v>
      </c>
      <c r="B543" s="120">
        <v>8165</v>
      </c>
      <c r="D543" s="335"/>
    </row>
    <row r="544" spans="1:4" x14ac:dyDescent="0.35">
      <c r="A544" s="279">
        <v>44444</v>
      </c>
      <c r="B544" s="120">
        <v>8165</v>
      </c>
    </row>
    <row r="545" spans="1:2" s="365" customFormat="1" x14ac:dyDescent="0.35">
      <c r="A545" s="279">
        <v>44445</v>
      </c>
      <c r="B545" s="120">
        <v>8165</v>
      </c>
    </row>
    <row r="546" spans="1:2" x14ac:dyDescent="0.35">
      <c r="A546" s="279">
        <v>44446</v>
      </c>
      <c r="B546" s="120">
        <v>8181</v>
      </c>
    </row>
    <row r="547" spans="1:2" x14ac:dyDescent="0.35">
      <c r="A547" s="279">
        <v>44447</v>
      </c>
      <c r="B547" s="120">
        <v>8198</v>
      </c>
    </row>
    <row r="548" spans="1:2" x14ac:dyDescent="0.35">
      <c r="A548" s="279">
        <v>44448</v>
      </c>
      <c r="B548" s="120">
        <v>8210</v>
      </c>
    </row>
    <row r="549" spans="1:2" x14ac:dyDescent="0.35">
      <c r="A549" s="279">
        <v>44449</v>
      </c>
      <c r="B549" s="120">
        <v>8232</v>
      </c>
    </row>
    <row r="550" spans="1:2" x14ac:dyDescent="0.35">
      <c r="A550" s="279">
        <v>44450</v>
      </c>
      <c r="B550" s="120">
        <v>8242</v>
      </c>
    </row>
    <row r="551" spans="1:2" x14ac:dyDescent="0.35">
      <c r="A551" s="279">
        <v>44451</v>
      </c>
      <c r="B551" s="120">
        <v>8242</v>
      </c>
    </row>
    <row r="552" spans="1:2" x14ac:dyDescent="0.35">
      <c r="A552" s="279">
        <v>44452</v>
      </c>
      <c r="B552" s="120">
        <v>8242</v>
      </c>
    </row>
    <row r="553" spans="1:2" x14ac:dyDescent="0.35">
      <c r="A553" s="279">
        <v>44453</v>
      </c>
      <c r="B553" s="120">
        <v>8263</v>
      </c>
    </row>
    <row r="554" spans="1:2" x14ac:dyDescent="0.35">
      <c r="A554" s="279">
        <v>44454</v>
      </c>
      <c r="B554" s="120">
        <v>8293</v>
      </c>
    </row>
    <row r="555" spans="1:2" x14ac:dyDescent="0.35">
      <c r="A555" s="279">
        <v>44455</v>
      </c>
      <c r="B555" s="120">
        <v>8319</v>
      </c>
    </row>
    <row r="556" spans="1:2" x14ac:dyDescent="0.35">
      <c r="A556" s="279">
        <v>44456</v>
      </c>
      <c r="B556" s="120">
        <v>8349</v>
      </c>
    </row>
    <row r="557" spans="1:2" x14ac:dyDescent="0.35">
      <c r="A557" s="279">
        <v>44457</v>
      </c>
      <c r="B557" s="120">
        <v>8376</v>
      </c>
    </row>
    <row r="558" spans="1:2" x14ac:dyDescent="0.35">
      <c r="A558" s="279">
        <v>44458</v>
      </c>
      <c r="B558" s="120">
        <v>8378</v>
      </c>
    </row>
    <row r="559" spans="1:2" s="365" customFormat="1" x14ac:dyDescent="0.35">
      <c r="A559" s="279">
        <v>44459</v>
      </c>
      <c r="B559" s="120">
        <v>8378</v>
      </c>
    </row>
    <row r="561" spans="5:5" x14ac:dyDescent="0.35">
      <c r="E561" s="335"/>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3"/>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54296875" customWidth="1"/>
    <col min="6" max="6" width="13.453125" customWidth="1"/>
    <col min="15" max="15" width="10.1796875" bestFit="1" customWidth="1"/>
    <col min="16" max="16" width="15.453125" customWidth="1"/>
    <col min="17" max="17" width="16.453125" customWidth="1"/>
    <col min="18" max="18" width="20" customWidth="1"/>
    <col min="19" max="19" width="18.81640625" customWidth="1"/>
  </cols>
  <sheetData>
    <row r="1" spans="1:19" x14ac:dyDescent="0.35">
      <c r="A1" s="629" t="s">
        <v>454</v>
      </c>
      <c r="B1" s="629"/>
      <c r="C1" s="629"/>
      <c r="D1" s="629"/>
      <c r="E1" s="629"/>
      <c r="F1" s="430"/>
      <c r="G1" s="430"/>
      <c r="H1" s="252"/>
      <c r="O1" s="583" t="s">
        <v>464</v>
      </c>
      <c r="P1" s="132"/>
      <c r="Q1" s="132"/>
      <c r="R1" s="132"/>
      <c r="S1" s="132"/>
    </row>
    <row r="2" spans="1:19" x14ac:dyDescent="0.35">
      <c r="A2" s="431"/>
      <c r="B2" s="430"/>
      <c r="C2" s="429"/>
      <c r="D2" s="429"/>
      <c r="E2" s="429"/>
      <c r="F2" s="430"/>
      <c r="G2" s="430"/>
      <c r="H2" s="459" t="s">
        <v>29</v>
      </c>
      <c r="O2" s="132"/>
      <c r="P2" s="132"/>
      <c r="Q2" s="132"/>
      <c r="R2" s="132"/>
      <c r="S2" s="132"/>
    </row>
    <row r="3" spans="1:19" ht="138" customHeight="1" x14ac:dyDescent="0.35">
      <c r="A3" s="558" t="s">
        <v>0</v>
      </c>
      <c r="B3" s="559" t="s">
        <v>160</v>
      </c>
      <c r="C3" s="559" t="s">
        <v>157</v>
      </c>
      <c r="D3" s="456" t="s">
        <v>163</v>
      </c>
      <c r="E3" s="456" t="s">
        <v>161</v>
      </c>
      <c r="F3" s="433"/>
      <c r="G3" s="433"/>
      <c r="H3" s="252"/>
      <c r="O3" s="584" t="s">
        <v>0</v>
      </c>
      <c r="P3" s="585" t="s">
        <v>160</v>
      </c>
      <c r="Q3" s="585" t="s">
        <v>157</v>
      </c>
      <c r="R3" s="586" t="s">
        <v>163</v>
      </c>
      <c r="S3" s="586" t="s">
        <v>161</v>
      </c>
    </row>
    <row r="4" spans="1:19" x14ac:dyDescent="0.35">
      <c r="A4" s="587">
        <v>44427</v>
      </c>
      <c r="B4" s="588">
        <v>7435</v>
      </c>
      <c r="C4" s="589">
        <v>0.95014312979999993</v>
      </c>
      <c r="D4" s="589">
        <v>3.9636977300000001E-2</v>
      </c>
      <c r="E4" s="589">
        <v>1.02106357E-2</v>
      </c>
      <c r="G4" s="430"/>
      <c r="H4" s="252"/>
      <c r="O4" s="560">
        <v>44427</v>
      </c>
      <c r="P4" s="561">
        <v>6778</v>
      </c>
      <c r="Q4" s="369">
        <v>0.94962583759999997</v>
      </c>
      <c r="R4" s="369">
        <v>4.10515651E-2</v>
      </c>
      <c r="S4" s="369">
        <v>9.3126432999999995E-3</v>
      </c>
    </row>
    <row r="5" spans="1:19" x14ac:dyDescent="0.35">
      <c r="A5" s="587">
        <v>44428</v>
      </c>
      <c r="B5" s="588">
        <v>8397</v>
      </c>
      <c r="C5" s="589">
        <v>0.9408860081</v>
      </c>
      <c r="D5" s="589">
        <v>4.7277320899999996E-2</v>
      </c>
      <c r="E5" s="589">
        <v>1.1830958800000001E-2</v>
      </c>
      <c r="F5" s="430"/>
      <c r="G5" s="430"/>
      <c r="H5" s="252"/>
      <c r="O5" s="560">
        <v>44428</v>
      </c>
      <c r="P5" s="561">
        <v>7886</v>
      </c>
      <c r="Q5" s="369">
        <v>0.94036899000000007</v>
      </c>
      <c r="R5" s="369">
        <v>4.8537039100000005E-2</v>
      </c>
      <c r="S5" s="369">
        <v>1.10890841E-2</v>
      </c>
    </row>
    <row r="6" spans="1:19" x14ac:dyDescent="0.35">
      <c r="A6" s="587">
        <v>44431</v>
      </c>
      <c r="B6" s="588">
        <v>13153</v>
      </c>
      <c r="C6" s="589">
        <v>0.92881683580000007</v>
      </c>
      <c r="D6" s="589">
        <v>5.3141279499999999E-2</v>
      </c>
      <c r="E6" s="589">
        <v>1.8031919900000002E-2</v>
      </c>
      <c r="O6" s="61">
        <v>44431</v>
      </c>
      <c r="P6" s="561">
        <v>11987</v>
      </c>
      <c r="Q6" s="369">
        <v>0.9294313474</v>
      </c>
      <c r="R6" s="369">
        <v>5.4150729500000001E-2</v>
      </c>
      <c r="S6" s="369">
        <v>1.64093981E-2</v>
      </c>
    </row>
    <row r="7" spans="1:19" x14ac:dyDescent="0.35">
      <c r="A7" s="587">
        <v>44432</v>
      </c>
      <c r="B7" s="588">
        <v>16166</v>
      </c>
      <c r="C7" s="589">
        <v>0.92269070510000006</v>
      </c>
      <c r="D7" s="589">
        <v>5.5061872300000002E-2</v>
      </c>
      <c r="E7" s="589">
        <v>2.2238168199999998E-2</v>
      </c>
      <c r="O7" s="61">
        <v>44432</v>
      </c>
      <c r="P7" s="561">
        <v>14914</v>
      </c>
      <c r="Q7" s="369">
        <v>0.9235893503</v>
      </c>
      <c r="R7" s="369">
        <v>5.5885130999999998E-2</v>
      </c>
      <c r="S7" s="369">
        <v>2.0517700700000002E-2</v>
      </c>
    </row>
    <row r="8" spans="1:19" x14ac:dyDescent="0.35">
      <c r="A8" s="587">
        <v>44433</v>
      </c>
      <c r="B8" s="588">
        <v>18526</v>
      </c>
      <c r="C8" s="589">
        <v>0.91718327579999992</v>
      </c>
      <c r="D8" s="589">
        <v>5.7166515599999995E-2</v>
      </c>
      <c r="E8" s="589">
        <v>2.5642376600000003E-2</v>
      </c>
      <c r="O8" s="61">
        <v>44433</v>
      </c>
      <c r="P8" s="561">
        <v>16240</v>
      </c>
      <c r="Q8" s="369">
        <v>0.92569932619999995</v>
      </c>
      <c r="R8" s="369">
        <v>5.1813736700000002E-2</v>
      </c>
      <c r="S8" s="369">
        <v>2.2479826999999997E-2</v>
      </c>
    </row>
    <row r="9" spans="1:19" x14ac:dyDescent="0.35">
      <c r="A9" s="587">
        <v>44434</v>
      </c>
      <c r="B9" s="588">
        <v>21073</v>
      </c>
      <c r="C9" s="589">
        <v>0.90800856699999999</v>
      </c>
      <c r="D9" s="589">
        <v>6.2782762800000003E-2</v>
      </c>
      <c r="E9" s="589">
        <v>2.9201549899999998E-2</v>
      </c>
      <c r="O9" s="61">
        <v>44434</v>
      </c>
      <c r="P9" s="561">
        <v>19578</v>
      </c>
      <c r="Q9" s="369">
        <v>0.90970908579999998</v>
      </c>
      <c r="R9" s="369">
        <v>6.3148739700000012E-2</v>
      </c>
      <c r="S9" s="369">
        <v>2.7135774200000001E-2</v>
      </c>
    </row>
    <row r="10" spans="1:19" x14ac:dyDescent="0.35">
      <c r="A10" s="587">
        <v>44435</v>
      </c>
      <c r="B10" s="588">
        <v>23056</v>
      </c>
      <c r="C10" s="589">
        <v>0.89165700619999999</v>
      </c>
      <c r="D10" s="589">
        <v>7.5767896900000006E-2</v>
      </c>
      <c r="E10" s="589">
        <v>3.2568570499999998E-2</v>
      </c>
      <c r="O10" s="61">
        <v>44435</v>
      </c>
      <c r="P10" s="561">
        <v>21683</v>
      </c>
      <c r="Q10" s="369">
        <v>0.89316677229999997</v>
      </c>
      <c r="R10" s="369">
        <v>7.6310612999999999E-2</v>
      </c>
      <c r="S10" s="369">
        <v>3.0517723699999999E-2</v>
      </c>
    </row>
    <row r="11" spans="1:19" x14ac:dyDescent="0.35">
      <c r="A11" s="587">
        <v>44438</v>
      </c>
      <c r="B11" s="588">
        <v>30808</v>
      </c>
      <c r="C11" s="589">
        <v>0.87479856599999994</v>
      </c>
      <c r="D11" s="589">
        <v>8.2507042599999997E-2</v>
      </c>
      <c r="E11" s="589">
        <v>4.2684439599999999E-2</v>
      </c>
      <c r="O11" s="61">
        <v>44438</v>
      </c>
      <c r="P11" s="561">
        <v>28288</v>
      </c>
      <c r="Q11" s="369">
        <v>0.87765351739999997</v>
      </c>
      <c r="R11" s="369">
        <v>8.3144432800000001E-2</v>
      </c>
      <c r="S11" s="369">
        <v>3.9192814899999998E-2</v>
      </c>
    </row>
    <row r="12" spans="1:19" x14ac:dyDescent="0.35">
      <c r="A12" s="587">
        <v>44439</v>
      </c>
      <c r="B12" s="588">
        <v>35652</v>
      </c>
      <c r="C12" s="589">
        <v>0.87358965259999999</v>
      </c>
      <c r="D12" s="589">
        <v>7.6943419799999996E-2</v>
      </c>
      <c r="E12" s="589">
        <v>4.9455553200000002E-2</v>
      </c>
      <c r="O12" s="61">
        <v>44439</v>
      </c>
      <c r="P12" s="561">
        <v>33171</v>
      </c>
      <c r="Q12" s="369">
        <v>0.87657951789999999</v>
      </c>
      <c r="R12" s="369">
        <v>7.7398153599999991E-2</v>
      </c>
      <c r="S12" s="369">
        <v>4.6013093599999999E-2</v>
      </c>
    </row>
    <row r="13" spans="1:19" x14ac:dyDescent="0.35">
      <c r="A13" s="587">
        <v>44440</v>
      </c>
      <c r="B13" s="588">
        <v>36584</v>
      </c>
      <c r="C13" s="589">
        <v>0.87577403070000004</v>
      </c>
      <c r="D13" s="589">
        <v>7.323414369999999E-2</v>
      </c>
      <c r="E13" s="589">
        <v>5.0979028900000001E-2</v>
      </c>
      <c r="O13" s="61">
        <v>44440</v>
      </c>
      <c r="P13" s="561">
        <v>34072</v>
      </c>
      <c r="Q13" s="369">
        <v>0.87879674890000004</v>
      </c>
      <c r="R13" s="369">
        <v>7.37140503E-2</v>
      </c>
      <c r="S13" s="369">
        <v>4.7477833399999995E-2</v>
      </c>
    </row>
    <row r="14" spans="1:19" x14ac:dyDescent="0.35">
      <c r="A14" s="587">
        <v>44441</v>
      </c>
      <c r="B14" s="588">
        <v>37422</v>
      </c>
      <c r="C14" s="589">
        <v>0.86980174579999991</v>
      </c>
      <c r="D14" s="589">
        <v>7.7980033800000001E-2</v>
      </c>
      <c r="E14" s="589">
        <v>5.2205423399999999E-2</v>
      </c>
      <c r="O14" s="61">
        <v>44441</v>
      </c>
      <c r="P14" s="561">
        <v>35168</v>
      </c>
      <c r="Q14" s="369">
        <v>0.87247298709999999</v>
      </c>
      <c r="R14" s="369">
        <v>7.8471165199999998E-2</v>
      </c>
      <c r="S14" s="369">
        <v>4.9043767699999997E-2</v>
      </c>
    </row>
    <row r="15" spans="1:19" x14ac:dyDescent="0.35">
      <c r="A15" s="587">
        <v>44442</v>
      </c>
      <c r="B15" s="588">
        <v>38120</v>
      </c>
      <c r="C15" s="589">
        <v>0.85103709999999999</v>
      </c>
      <c r="D15" s="589">
        <v>9.4627480799999997E-2</v>
      </c>
      <c r="E15" s="589">
        <v>5.4328086800000001E-2</v>
      </c>
      <c r="O15" s="61">
        <v>44442</v>
      </c>
      <c r="P15" s="561">
        <v>36553</v>
      </c>
      <c r="Q15" s="369">
        <v>0.852439795</v>
      </c>
      <c r="R15" s="369">
        <v>9.5456854999999993E-2</v>
      </c>
      <c r="S15" s="369">
        <v>5.2096836200000003E-2</v>
      </c>
    </row>
    <row r="16" spans="1:19" x14ac:dyDescent="0.35">
      <c r="A16" s="587">
        <v>44445</v>
      </c>
      <c r="B16" s="588">
        <v>36768</v>
      </c>
      <c r="C16" s="589">
        <v>0.86181853800000008</v>
      </c>
      <c r="D16" s="589">
        <v>8.6388085099999998E-2</v>
      </c>
      <c r="E16" s="589">
        <v>5.1778249800000002E-2</v>
      </c>
      <c r="O16" s="61">
        <v>44445</v>
      </c>
      <c r="P16" s="561">
        <v>30196</v>
      </c>
      <c r="Q16" s="369">
        <v>0.8748745617</v>
      </c>
      <c r="R16" s="369">
        <v>8.2676103799999998E-2</v>
      </c>
      <c r="S16" s="369">
        <v>4.2439241700000005E-2</v>
      </c>
    </row>
    <row r="17" spans="1:19" x14ac:dyDescent="0.35">
      <c r="A17" s="587">
        <v>44446</v>
      </c>
      <c r="B17" s="588">
        <v>40818</v>
      </c>
      <c r="C17" s="589">
        <v>0.86196688690000001</v>
      </c>
      <c r="D17" s="589">
        <v>8.11639309E-2</v>
      </c>
      <c r="E17" s="589">
        <v>5.6856391699999995E-2</v>
      </c>
      <c r="O17" s="61">
        <v>44446</v>
      </c>
      <c r="P17" s="561">
        <v>38361</v>
      </c>
      <c r="Q17" s="369">
        <v>0.86505213410000004</v>
      </c>
      <c r="R17" s="369">
        <v>8.1508979600000003E-2</v>
      </c>
      <c r="S17" s="369">
        <v>5.3430367100000001E-2</v>
      </c>
    </row>
    <row r="18" spans="1:19" x14ac:dyDescent="0.35">
      <c r="A18" s="587">
        <v>44447</v>
      </c>
      <c r="B18" s="588">
        <v>40442</v>
      </c>
      <c r="C18" s="589">
        <v>0.86708702420000006</v>
      </c>
      <c r="D18" s="589">
        <v>7.6351616499999997E-2</v>
      </c>
      <c r="E18" s="589">
        <v>5.6541459599999996E-2</v>
      </c>
      <c r="O18" s="61">
        <v>44447</v>
      </c>
      <c r="P18" s="561">
        <v>38153</v>
      </c>
      <c r="Q18" s="369">
        <v>0.87038963340000008</v>
      </c>
      <c r="R18" s="369">
        <v>7.69354753E-2</v>
      </c>
      <c r="S18" s="369">
        <v>5.2661400500000004E-2</v>
      </c>
    </row>
    <row r="19" spans="1:19" x14ac:dyDescent="0.35">
      <c r="A19" s="61">
        <v>44448</v>
      </c>
      <c r="B19" s="561">
        <v>35275</v>
      </c>
      <c r="C19" s="369">
        <v>0.86926219839999996</v>
      </c>
      <c r="D19" s="369">
        <v>8.1456828600000003E-2</v>
      </c>
      <c r="E19" s="369">
        <v>4.9266061299999997E-2</v>
      </c>
    </row>
    <row r="20" spans="1:19" x14ac:dyDescent="0.35">
      <c r="A20" s="61">
        <v>44449</v>
      </c>
      <c r="B20" s="561">
        <v>35029</v>
      </c>
      <c r="C20" s="369">
        <v>0.85103964529999998</v>
      </c>
      <c r="D20" s="369">
        <v>9.9190821999999998E-2</v>
      </c>
      <c r="E20" s="369">
        <v>4.9764650900000006E-2</v>
      </c>
    </row>
    <row r="21" spans="1:19" x14ac:dyDescent="0.35">
      <c r="A21" s="61">
        <v>44452</v>
      </c>
      <c r="B21" s="561">
        <v>25789</v>
      </c>
      <c r="C21" s="369">
        <v>0.8780280332</v>
      </c>
      <c r="D21" s="369">
        <v>8.3092127300000013E-2</v>
      </c>
      <c r="E21" s="369">
        <v>3.88667527E-2</v>
      </c>
    </row>
    <row r="22" spans="1:19" x14ac:dyDescent="0.35">
      <c r="A22" s="61">
        <v>44453</v>
      </c>
      <c r="B22" s="561">
        <v>28051</v>
      </c>
      <c r="C22" s="369">
        <v>0.88083111860000007</v>
      </c>
      <c r="D22" s="369">
        <v>7.8276060699999997E-2</v>
      </c>
      <c r="E22" s="369">
        <v>4.0882413100000001E-2</v>
      </c>
    </row>
    <row r="23" spans="1:19" x14ac:dyDescent="0.35">
      <c r="A23" s="61">
        <v>44454</v>
      </c>
      <c r="B23" s="561">
        <v>28331</v>
      </c>
      <c r="C23" s="369">
        <v>0.8858393752</v>
      </c>
      <c r="D23" s="369">
        <v>7.4470328200000005E-2</v>
      </c>
      <c r="E23" s="369">
        <v>3.9676049400000003E-2</v>
      </c>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A30" sqref="A30"/>
    </sheetView>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57"/>
  <sheetViews>
    <sheetView workbookViewId="0">
      <pane xSplit="1" ySplit="3" topLeftCell="B245"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65" customWidth="1"/>
    <col min="2" max="2" width="22.54296875" style="365" customWidth="1"/>
    <col min="3" max="3" width="20.54296875" style="365" customWidth="1"/>
    <col min="4" max="4" width="8.54296875" style="365" bestFit="1" customWidth="1"/>
    <col min="5" max="5" width="13.54296875" style="365" customWidth="1"/>
    <col min="6" max="6" width="13" style="365" customWidth="1"/>
    <col min="7" max="7" width="15.453125" style="365" customWidth="1"/>
    <col min="8" max="13" width="8.54296875" style="365"/>
    <col min="14" max="14" width="35.453125" style="365" customWidth="1"/>
    <col min="15" max="15" width="11.453125" style="365" customWidth="1"/>
    <col min="16" max="16" width="9.54296875" style="365" customWidth="1"/>
    <col min="17" max="16384" width="8.54296875" style="365"/>
  </cols>
  <sheetData>
    <row r="1" spans="1:14" x14ac:dyDescent="0.35">
      <c r="A1" s="379" t="s">
        <v>240</v>
      </c>
      <c r="E1" s="58" t="s">
        <v>29</v>
      </c>
    </row>
    <row r="3" spans="1:14" ht="59.15" customHeight="1" x14ac:dyDescent="0.35">
      <c r="A3" s="54" t="s">
        <v>0</v>
      </c>
      <c r="B3" s="60" t="s">
        <v>223</v>
      </c>
      <c r="C3" s="60" t="s">
        <v>224</v>
      </c>
    </row>
    <row r="4" spans="1:14" x14ac:dyDescent="0.35">
      <c r="A4" s="25">
        <v>44207</v>
      </c>
      <c r="B4" s="380">
        <v>163377</v>
      </c>
      <c r="C4" s="380">
        <v>2758</v>
      </c>
      <c r="E4" s="492" t="s">
        <v>352</v>
      </c>
    </row>
    <row r="5" spans="1:14" x14ac:dyDescent="0.35">
      <c r="A5" s="25">
        <v>44208</v>
      </c>
      <c r="B5" s="55">
        <v>175942</v>
      </c>
      <c r="C5" s="55">
        <v>2857</v>
      </c>
      <c r="E5" s="58" t="s">
        <v>351</v>
      </c>
      <c r="M5" s="335"/>
      <c r="N5" s="335"/>
    </row>
    <row r="6" spans="1:14" x14ac:dyDescent="0.35">
      <c r="A6" s="25">
        <v>44209</v>
      </c>
      <c r="B6" s="55">
        <v>191965</v>
      </c>
      <c r="C6" s="55">
        <v>2990</v>
      </c>
      <c r="M6" s="335"/>
      <c r="N6" s="335"/>
    </row>
    <row r="7" spans="1:14" x14ac:dyDescent="0.35">
      <c r="A7" s="25">
        <v>44210</v>
      </c>
      <c r="B7" s="55">
        <v>208207</v>
      </c>
      <c r="C7" s="55">
        <v>3190</v>
      </c>
      <c r="M7" s="335"/>
      <c r="N7" s="335"/>
    </row>
    <row r="8" spans="1:14" x14ac:dyDescent="0.35">
      <c r="A8" s="25">
        <v>44211</v>
      </c>
      <c r="B8" s="55">
        <v>224840</v>
      </c>
      <c r="C8" s="55">
        <v>3331</v>
      </c>
      <c r="M8" s="335"/>
      <c r="N8" s="335"/>
    </row>
    <row r="9" spans="1:14" x14ac:dyDescent="0.35">
      <c r="A9" s="25">
        <v>44212</v>
      </c>
      <c r="B9" s="55">
        <v>241924</v>
      </c>
      <c r="C9" s="55">
        <v>3512</v>
      </c>
      <c r="M9" s="335"/>
      <c r="N9" s="335"/>
    </row>
    <row r="10" spans="1:14" x14ac:dyDescent="0.35">
      <c r="A10" s="25">
        <v>44213</v>
      </c>
      <c r="B10" s="55">
        <v>260140</v>
      </c>
      <c r="C10" s="55">
        <v>3657</v>
      </c>
      <c r="M10" s="335"/>
      <c r="N10" s="335"/>
    </row>
    <row r="11" spans="1:14" x14ac:dyDescent="0.35">
      <c r="A11" s="25">
        <v>44214</v>
      </c>
      <c r="B11" s="55">
        <v>264991</v>
      </c>
      <c r="C11" s="55">
        <v>3698</v>
      </c>
      <c r="M11" s="335"/>
      <c r="N11" s="335"/>
    </row>
    <row r="12" spans="1:14" x14ac:dyDescent="0.35">
      <c r="A12" s="25">
        <v>44215</v>
      </c>
      <c r="B12" s="55">
        <v>284582</v>
      </c>
      <c r="C12" s="55">
        <v>3886</v>
      </c>
      <c r="M12" s="335"/>
      <c r="N12" s="335"/>
    </row>
    <row r="13" spans="1:14" x14ac:dyDescent="0.35">
      <c r="A13" s="25">
        <v>44216</v>
      </c>
      <c r="B13" s="55">
        <v>309909</v>
      </c>
      <c r="C13" s="55">
        <v>4170</v>
      </c>
      <c r="M13" s="335"/>
      <c r="N13" s="335"/>
    </row>
    <row r="14" spans="1:14" x14ac:dyDescent="0.35">
      <c r="A14" s="25">
        <v>44217</v>
      </c>
      <c r="B14" s="55">
        <v>334871</v>
      </c>
      <c r="C14" s="55">
        <v>4466</v>
      </c>
      <c r="M14" s="335"/>
      <c r="N14" s="335"/>
    </row>
    <row r="15" spans="1:14" x14ac:dyDescent="0.35">
      <c r="A15" s="25">
        <v>44218</v>
      </c>
      <c r="B15" s="55">
        <v>358454</v>
      </c>
      <c r="C15" s="55">
        <v>4689</v>
      </c>
      <c r="M15" s="335"/>
      <c r="N15" s="335"/>
    </row>
    <row r="16" spans="1:14" x14ac:dyDescent="0.35">
      <c r="A16" s="25">
        <v>44219</v>
      </c>
      <c r="B16" s="55">
        <v>380667</v>
      </c>
      <c r="C16" s="55">
        <v>5188</v>
      </c>
      <c r="M16" s="335"/>
      <c r="N16" s="335"/>
    </row>
    <row r="17" spans="1:14" x14ac:dyDescent="0.35">
      <c r="A17" s="25">
        <v>44220</v>
      </c>
      <c r="B17" s="55">
        <v>404038</v>
      </c>
      <c r="C17" s="55">
        <v>5383</v>
      </c>
      <c r="D17" s="335"/>
      <c r="M17" s="335"/>
      <c r="N17" s="335"/>
    </row>
    <row r="18" spans="1:14" x14ac:dyDescent="0.35">
      <c r="A18" s="25">
        <v>44221</v>
      </c>
      <c r="B18" s="55">
        <v>415402</v>
      </c>
      <c r="C18" s="55">
        <v>5538</v>
      </c>
      <c r="D18" s="335"/>
      <c r="M18" s="335"/>
      <c r="N18" s="335"/>
    </row>
    <row r="19" spans="1:14" x14ac:dyDescent="0.35">
      <c r="A19" s="25">
        <v>44222</v>
      </c>
      <c r="B19" s="59">
        <v>437900</v>
      </c>
      <c r="C19" s="59">
        <v>6060</v>
      </c>
      <c r="D19" s="335"/>
      <c r="M19" s="335"/>
      <c r="N19" s="335"/>
    </row>
    <row r="20" spans="1:14" x14ac:dyDescent="0.35">
      <c r="A20" s="25">
        <v>44223</v>
      </c>
      <c r="B20" s="55">
        <v>462092</v>
      </c>
      <c r="C20" s="55">
        <v>6596</v>
      </c>
      <c r="D20" s="335"/>
      <c r="M20" s="335"/>
      <c r="N20" s="335"/>
    </row>
    <row r="21" spans="1:14" x14ac:dyDescent="0.35">
      <c r="A21" s="25">
        <v>44224</v>
      </c>
      <c r="B21" s="55">
        <v>491658</v>
      </c>
      <c r="C21" s="55">
        <v>6783</v>
      </c>
      <c r="D21" s="335"/>
      <c r="M21" s="335"/>
      <c r="N21" s="335"/>
    </row>
    <row r="22" spans="1:14" x14ac:dyDescent="0.35">
      <c r="A22" s="25">
        <v>44225</v>
      </c>
      <c r="B22" s="55">
        <v>515855</v>
      </c>
      <c r="C22" s="55">
        <v>7095</v>
      </c>
      <c r="D22" s="335"/>
      <c r="M22" s="335"/>
      <c r="N22" s="335"/>
    </row>
    <row r="23" spans="1:14" x14ac:dyDescent="0.35">
      <c r="A23" s="25">
        <v>44226</v>
      </c>
      <c r="B23" s="59">
        <v>543370</v>
      </c>
      <c r="C23" s="59">
        <v>7638</v>
      </c>
      <c r="D23" s="335"/>
      <c r="M23" s="335"/>
      <c r="N23" s="335"/>
    </row>
    <row r="24" spans="1:14" x14ac:dyDescent="0.35">
      <c r="A24" s="25">
        <v>44227</v>
      </c>
      <c r="B24" s="59">
        <v>566269</v>
      </c>
      <c r="C24" s="59">
        <v>7794</v>
      </c>
      <c r="D24" s="335"/>
      <c r="M24" s="335"/>
      <c r="N24" s="335"/>
    </row>
    <row r="25" spans="1:14" x14ac:dyDescent="0.35">
      <c r="A25" s="25">
        <v>44228</v>
      </c>
      <c r="B25" s="59">
        <v>575897</v>
      </c>
      <c r="C25" s="59">
        <v>7849</v>
      </c>
      <c r="D25" s="335"/>
      <c r="M25" s="335"/>
      <c r="N25" s="335"/>
    </row>
    <row r="26" spans="1:14" x14ac:dyDescent="0.35">
      <c r="A26" s="25">
        <v>44229</v>
      </c>
      <c r="B26" s="59">
        <v>610778</v>
      </c>
      <c r="C26" s="59">
        <v>8345</v>
      </c>
      <c r="D26" s="335"/>
      <c r="M26" s="335"/>
      <c r="N26" s="335"/>
    </row>
    <row r="27" spans="1:14" x14ac:dyDescent="0.35">
      <c r="A27" s="25">
        <v>44230</v>
      </c>
      <c r="B27" s="59">
        <v>649262</v>
      </c>
      <c r="C27" s="59">
        <v>8758</v>
      </c>
      <c r="D27" s="335"/>
      <c r="M27" s="335"/>
      <c r="N27" s="335"/>
    </row>
    <row r="28" spans="1:14" x14ac:dyDescent="0.35">
      <c r="A28" s="25">
        <v>44231</v>
      </c>
      <c r="B28" s="59">
        <v>694347</v>
      </c>
      <c r="C28" s="59">
        <v>9031</v>
      </c>
      <c r="D28" s="335"/>
      <c r="M28" s="335"/>
      <c r="N28" s="335"/>
    </row>
    <row r="29" spans="1:14" x14ac:dyDescent="0.35">
      <c r="A29" s="25">
        <v>44232</v>
      </c>
      <c r="B29" s="59">
        <v>742512</v>
      </c>
      <c r="C29" s="59">
        <v>9529</v>
      </c>
      <c r="D29" s="335"/>
      <c r="M29" s="335"/>
      <c r="N29" s="335"/>
    </row>
    <row r="30" spans="1:14" x14ac:dyDescent="0.35">
      <c r="A30" s="25">
        <v>44233</v>
      </c>
      <c r="B30" s="59">
        <v>786427</v>
      </c>
      <c r="C30" s="59">
        <v>10332</v>
      </c>
      <c r="D30" s="335"/>
      <c r="M30" s="335"/>
      <c r="N30" s="335"/>
    </row>
    <row r="31" spans="1:14" x14ac:dyDescent="0.35">
      <c r="A31" s="25">
        <v>44234</v>
      </c>
      <c r="B31" s="59">
        <v>839266</v>
      </c>
      <c r="C31" s="59">
        <v>10582</v>
      </c>
      <c r="D31" s="335"/>
      <c r="M31" s="335"/>
      <c r="N31" s="335"/>
    </row>
    <row r="32" spans="1:14" x14ac:dyDescent="0.35">
      <c r="A32" s="25">
        <v>44235</v>
      </c>
      <c r="B32" s="59">
        <v>866823</v>
      </c>
      <c r="C32" s="59">
        <v>10690</v>
      </c>
      <c r="D32" s="335"/>
      <c r="M32" s="335"/>
      <c r="N32" s="335"/>
    </row>
    <row r="33" spans="1:14" x14ac:dyDescent="0.35">
      <c r="A33" s="25">
        <v>44236</v>
      </c>
      <c r="B33" s="59">
        <v>928122</v>
      </c>
      <c r="C33" s="59">
        <v>12257</v>
      </c>
      <c r="D33" s="335"/>
      <c r="M33" s="335"/>
      <c r="N33" s="335"/>
    </row>
    <row r="34" spans="1:14" x14ac:dyDescent="0.35">
      <c r="A34" s="25">
        <v>44237</v>
      </c>
      <c r="B34" s="59">
        <v>985569</v>
      </c>
      <c r="C34" s="59">
        <v>12866</v>
      </c>
      <c r="D34" s="335"/>
      <c r="M34" s="335"/>
      <c r="N34" s="335"/>
    </row>
    <row r="35" spans="1:14" x14ac:dyDescent="0.35">
      <c r="A35" s="25">
        <v>44238</v>
      </c>
      <c r="B35" s="59">
        <v>1048747</v>
      </c>
      <c r="C35" s="59">
        <v>13195</v>
      </c>
      <c r="D35" s="335"/>
      <c r="M35" s="335"/>
      <c r="N35" s="335"/>
    </row>
    <row r="36" spans="1:14" x14ac:dyDescent="0.35">
      <c r="A36" s="25">
        <v>44239</v>
      </c>
      <c r="B36" s="59">
        <v>1113625</v>
      </c>
      <c r="C36" s="59">
        <v>13566</v>
      </c>
      <c r="D36" s="335"/>
      <c r="M36" s="335"/>
      <c r="N36" s="335"/>
    </row>
    <row r="37" spans="1:14" x14ac:dyDescent="0.35">
      <c r="A37" s="25">
        <v>44240</v>
      </c>
      <c r="B37" s="59">
        <v>1173445</v>
      </c>
      <c r="C37" s="59">
        <v>14009</v>
      </c>
      <c r="D37" s="335"/>
      <c r="M37" s="335"/>
      <c r="N37" s="335"/>
    </row>
    <row r="38" spans="1:14" x14ac:dyDescent="0.35">
      <c r="A38" s="25">
        <v>44241</v>
      </c>
      <c r="B38" s="59">
        <v>1223774</v>
      </c>
      <c r="C38" s="59">
        <v>14281</v>
      </c>
      <c r="D38" s="335"/>
      <c r="M38" s="335"/>
      <c r="N38" s="335"/>
    </row>
    <row r="39" spans="1:14" x14ac:dyDescent="0.35">
      <c r="A39" s="25">
        <v>44242</v>
      </c>
      <c r="B39" s="59">
        <f>967188+288002</f>
        <v>1255190</v>
      </c>
      <c r="C39" s="59">
        <v>14501</v>
      </c>
      <c r="D39" s="335"/>
      <c r="M39" s="335"/>
      <c r="N39" s="335"/>
    </row>
    <row r="40" spans="1:14" x14ac:dyDescent="0.35">
      <c r="A40" s="25">
        <v>44243</v>
      </c>
      <c r="B40" s="59">
        <v>1288004</v>
      </c>
      <c r="C40" s="59">
        <v>17137</v>
      </c>
      <c r="D40" s="335"/>
      <c r="M40" s="335"/>
      <c r="N40" s="335"/>
    </row>
    <row r="41" spans="1:14" x14ac:dyDescent="0.35">
      <c r="A41" s="25">
        <v>44244</v>
      </c>
      <c r="B41" s="59">
        <v>1320074</v>
      </c>
      <c r="C41" s="59">
        <v>20409</v>
      </c>
      <c r="D41" s="335"/>
      <c r="M41" s="335"/>
      <c r="N41" s="335"/>
    </row>
    <row r="42" spans="1:14" x14ac:dyDescent="0.35">
      <c r="A42" s="25">
        <v>44245</v>
      </c>
      <c r="B42" s="59">
        <v>1354966</v>
      </c>
      <c r="C42" s="59">
        <v>24169</v>
      </c>
      <c r="D42" s="335"/>
      <c r="M42" s="335"/>
      <c r="N42" s="335"/>
    </row>
    <row r="43" spans="1:14" x14ac:dyDescent="0.35">
      <c r="A43" s="25">
        <v>44246</v>
      </c>
      <c r="B43" s="59">
        <v>1386152</v>
      </c>
      <c r="C43" s="59">
        <v>29015</v>
      </c>
      <c r="D43" s="335"/>
      <c r="M43" s="335"/>
      <c r="N43" s="335"/>
    </row>
    <row r="44" spans="1:14" x14ac:dyDescent="0.35">
      <c r="A44" s="25">
        <v>44247</v>
      </c>
      <c r="B44" s="59">
        <v>1412643</v>
      </c>
      <c r="C44" s="59">
        <v>33473</v>
      </c>
      <c r="D44" s="335"/>
      <c r="M44" s="335"/>
      <c r="N44" s="335"/>
    </row>
    <row r="45" spans="1:14" x14ac:dyDescent="0.35">
      <c r="A45" s="25">
        <v>44248</v>
      </c>
      <c r="B45" s="59">
        <v>1431942</v>
      </c>
      <c r="C45" s="59">
        <v>35479</v>
      </c>
      <c r="D45" s="335"/>
      <c r="M45" s="335"/>
      <c r="N45" s="335"/>
    </row>
    <row r="46" spans="1:14" x14ac:dyDescent="0.35">
      <c r="A46" s="25">
        <v>44249</v>
      </c>
      <c r="B46" s="59">
        <v>1445488</v>
      </c>
      <c r="C46" s="59">
        <v>37342</v>
      </c>
      <c r="D46" s="335"/>
      <c r="M46" s="335"/>
      <c r="N46" s="335"/>
    </row>
    <row r="47" spans="1:14" x14ac:dyDescent="0.35">
      <c r="A47" s="25">
        <v>44250</v>
      </c>
      <c r="B47" s="59">
        <v>1465241</v>
      </c>
      <c r="C47" s="59">
        <v>43203</v>
      </c>
      <c r="D47" s="335"/>
      <c r="M47" s="335"/>
      <c r="N47" s="335"/>
    </row>
    <row r="48" spans="1:14" x14ac:dyDescent="0.35">
      <c r="A48" s="25">
        <v>44251</v>
      </c>
      <c r="B48" s="59">
        <v>1488077</v>
      </c>
      <c r="C48" s="59">
        <v>50121</v>
      </c>
      <c r="D48" s="335"/>
      <c r="M48" s="335"/>
      <c r="N48" s="335"/>
    </row>
    <row r="49" spans="1:14" x14ac:dyDescent="0.35">
      <c r="A49" s="25">
        <v>44252</v>
      </c>
      <c r="B49" s="59">
        <v>1515980</v>
      </c>
      <c r="C49" s="59">
        <v>56661</v>
      </c>
      <c r="D49" s="335"/>
      <c r="M49" s="335"/>
      <c r="N49" s="335"/>
    </row>
    <row r="50" spans="1:14" x14ac:dyDescent="0.35">
      <c r="A50" s="25">
        <v>44253</v>
      </c>
      <c r="B50" s="59">
        <v>1542929</v>
      </c>
      <c r="C50" s="59">
        <v>65340</v>
      </c>
      <c r="D50" s="335"/>
      <c r="M50" s="335"/>
      <c r="N50" s="335"/>
    </row>
    <row r="51" spans="1:14" x14ac:dyDescent="0.35">
      <c r="A51" s="25">
        <v>44254</v>
      </c>
      <c r="B51" s="59">
        <v>1570153</v>
      </c>
      <c r="C51" s="59">
        <v>72178</v>
      </c>
      <c r="D51" s="335"/>
      <c r="M51" s="335"/>
      <c r="N51" s="335"/>
    </row>
    <row r="52" spans="1:14" x14ac:dyDescent="0.35">
      <c r="A52" s="25">
        <v>44255</v>
      </c>
      <c r="B52" s="59">
        <v>1593695</v>
      </c>
      <c r="C52" s="59">
        <v>76512</v>
      </c>
      <c r="D52" s="335"/>
      <c r="M52" s="335"/>
      <c r="N52" s="335"/>
    </row>
    <row r="53" spans="1:14" x14ac:dyDescent="0.35">
      <c r="A53" s="25">
        <v>44256</v>
      </c>
      <c r="B53" s="59">
        <v>1611578</v>
      </c>
      <c r="C53" s="59">
        <v>78865</v>
      </c>
      <c r="D53" s="335"/>
      <c r="M53" s="335"/>
      <c r="N53" s="335"/>
    </row>
    <row r="54" spans="1:14" x14ac:dyDescent="0.35">
      <c r="A54" s="25">
        <v>44257</v>
      </c>
      <c r="B54" s="59">
        <v>1634361</v>
      </c>
      <c r="C54" s="59">
        <v>84445</v>
      </c>
      <c r="D54" s="335"/>
      <c r="M54" s="335"/>
      <c r="N54" s="335"/>
    </row>
    <row r="55" spans="1:14" x14ac:dyDescent="0.35">
      <c r="A55" s="25">
        <v>44258</v>
      </c>
      <c r="B55" s="59">
        <v>1661879</v>
      </c>
      <c r="C55" s="59">
        <v>92550</v>
      </c>
      <c r="D55" s="335"/>
      <c r="M55" s="335"/>
      <c r="N55" s="335"/>
    </row>
    <row r="56" spans="1:14" x14ac:dyDescent="0.35">
      <c r="A56" s="25">
        <v>44259</v>
      </c>
      <c r="B56" s="59">
        <v>1688608</v>
      </c>
      <c r="C56" s="59">
        <v>100058</v>
      </c>
      <c r="D56" s="335"/>
      <c r="M56" s="335"/>
      <c r="N56" s="335"/>
    </row>
    <row r="57" spans="1:14" x14ac:dyDescent="0.35">
      <c r="A57" s="25">
        <v>44260</v>
      </c>
      <c r="B57" s="59">
        <v>1717672</v>
      </c>
      <c r="C57" s="59">
        <v>108197</v>
      </c>
      <c r="D57" s="335"/>
      <c r="M57" s="335"/>
      <c r="N57" s="335"/>
    </row>
    <row r="58" spans="1:14" x14ac:dyDescent="0.35">
      <c r="A58" s="25">
        <v>44261</v>
      </c>
      <c r="B58" s="59">
        <v>1743869</v>
      </c>
      <c r="C58" s="59">
        <v>114081</v>
      </c>
      <c r="D58" s="335"/>
      <c r="M58" s="335"/>
      <c r="N58" s="335"/>
    </row>
    <row r="59" spans="1:14" x14ac:dyDescent="0.35">
      <c r="A59" s="25">
        <v>44262</v>
      </c>
      <c r="B59" s="59">
        <v>1759750</v>
      </c>
      <c r="C59" s="59">
        <v>115930</v>
      </c>
      <c r="D59" s="335"/>
      <c r="M59" s="335"/>
      <c r="N59" s="335"/>
    </row>
    <row r="60" spans="1:14" x14ac:dyDescent="0.35">
      <c r="A60" s="25">
        <v>44263</v>
      </c>
      <c r="B60" s="59">
        <v>1774659</v>
      </c>
      <c r="C60" s="59">
        <v>118732</v>
      </c>
      <c r="D60" s="335"/>
      <c r="N60" s="335"/>
    </row>
    <row r="61" spans="1:14" x14ac:dyDescent="0.35">
      <c r="A61" s="25">
        <v>44264</v>
      </c>
      <c r="B61" s="59">
        <v>1789377</v>
      </c>
      <c r="C61" s="59">
        <v>123686</v>
      </c>
      <c r="D61" s="335"/>
      <c r="N61" s="335"/>
    </row>
    <row r="62" spans="1:14" x14ac:dyDescent="0.35">
      <c r="A62" s="25">
        <v>44265</v>
      </c>
      <c r="B62" s="59">
        <v>1809158</v>
      </c>
      <c r="C62" s="59">
        <v>132760</v>
      </c>
      <c r="D62" s="335"/>
      <c r="N62" s="335"/>
    </row>
    <row r="63" spans="1:14" x14ac:dyDescent="0.35">
      <c r="A63" s="25">
        <v>44266</v>
      </c>
      <c r="B63" s="59">
        <v>1825800</v>
      </c>
      <c r="C63" s="59">
        <v>141433</v>
      </c>
      <c r="D63" s="335"/>
      <c r="N63" s="335"/>
    </row>
    <row r="64" spans="1:14" x14ac:dyDescent="0.35">
      <c r="A64" s="25">
        <v>44267</v>
      </c>
      <c r="B64" s="59">
        <v>1844636</v>
      </c>
      <c r="C64" s="59">
        <v>149409</v>
      </c>
      <c r="D64" s="335"/>
      <c r="N64" s="335"/>
    </row>
    <row r="65" spans="1:20" x14ac:dyDescent="0.35">
      <c r="A65" s="25">
        <v>44268</v>
      </c>
      <c r="B65" s="59">
        <v>1867123</v>
      </c>
      <c r="C65" s="59">
        <v>156250</v>
      </c>
      <c r="D65" s="335"/>
      <c r="E65" s="335"/>
      <c r="N65" s="335"/>
    </row>
    <row r="66" spans="1:20" x14ac:dyDescent="0.35">
      <c r="A66" s="25">
        <v>44269</v>
      </c>
      <c r="B66" s="59">
        <v>1888697</v>
      </c>
      <c r="C66" s="59">
        <v>160038</v>
      </c>
      <c r="D66" s="335"/>
      <c r="E66" s="335"/>
      <c r="N66" s="335"/>
    </row>
    <row r="67" spans="1:20" x14ac:dyDescent="0.35">
      <c r="A67" s="25">
        <v>44270</v>
      </c>
      <c r="B67" s="59">
        <v>1908991</v>
      </c>
      <c r="C67" s="59">
        <v>161945</v>
      </c>
      <c r="D67" s="335"/>
      <c r="N67" s="335"/>
    </row>
    <row r="68" spans="1:20" x14ac:dyDescent="0.35">
      <c r="A68" s="25">
        <v>44271</v>
      </c>
      <c r="B68" s="59">
        <v>1943507</v>
      </c>
      <c r="C68" s="59">
        <v>170892</v>
      </c>
      <c r="D68" s="335"/>
      <c r="N68" s="335"/>
    </row>
    <row r="69" spans="1:20" x14ac:dyDescent="0.35">
      <c r="A69" s="25">
        <v>44272</v>
      </c>
      <c r="B69" s="59">
        <v>1981818</v>
      </c>
      <c r="C69" s="59">
        <v>181879</v>
      </c>
      <c r="D69" s="335"/>
      <c r="E69" s="335"/>
      <c r="F69" s="335"/>
      <c r="N69" s="335"/>
    </row>
    <row r="70" spans="1:20" x14ac:dyDescent="0.35">
      <c r="A70" s="25">
        <v>44273</v>
      </c>
      <c r="B70" s="59">
        <v>2023002</v>
      </c>
      <c r="C70" s="59">
        <v>192100</v>
      </c>
      <c r="D70" s="335"/>
      <c r="E70" s="335"/>
      <c r="F70" s="335"/>
      <c r="N70" s="335"/>
    </row>
    <row r="71" spans="1:20" x14ac:dyDescent="0.35">
      <c r="A71" s="25">
        <v>44274</v>
      </c>
      <c r="B71" s="59">
        <v>2066460</v>
      </c>
      <c r="C71" s="59">
        <v>201435</v>
      </c>
      <c r="D71" s="335"/>
      <c r="E71" s="335"/>
      <c r="F71" s="335"/>
      <c r="N71" s="335"/>
    </row>
    <row r="72" spans="1:20" x14ac:dyDescent="0.35">
      <c r="A72" s="25">
        <v>44275</v>
      </c>
      <c r="B72" s="59">
        <v>2110780</v>
      </c>
      <c r="C72" s="59">
        <v>211272</v>
      </c>
      <c r="D72" s="335"/>
      <c r="F72" s="335"/>
      <c r="N72" s="335"/>
    </row>
    <row r="73" spans="1:20" x14ac:dyDescent="0.35">
      <c r="A73" s="25">
        <v>44276</v>
      </c>
      <c r="B73" s="59">
        <v>2144940</v>
      </c>
      <c r="C73" s="59">
        <v>220188</v>
      </c>
      <c r="D73" s="335"/>
      <c r="E73" s="335"/>
      <c r="F73" s="335"/>
      <c r="N73" s="335"/>
    </row>
    <row r="74" spans="1:20" x14ac:dyDescent="0.35">
      <c r="A74" s="25">
        <v>44277</v>
      </c>
      <c r="B74" s="59">
        <v>2182400</v>
      </c>
      <c r="C74" s="59">
        <v>225096</v>
      </c>
      <c r="D74" s="335"/>
      <c r="E74" s="426"/>
    </row>
    <row r="75" spans="1:20" x14ac:dyDescent="0.35">
      <c r="A75" s="25">
        <v>44278</v>
      </c>
      <c r="B75" s="59">
        <v>2214672</v>
      </c>
      <c r="C75" s="59">
        <v>235671</v>
      </c>
      <c r="D75" s="335"/>
    </row>
    <row r="76" spans="1:20" x14ac:dyDescent="0.35">
      <c r="A76" s="25">
        <v>44279</v>
      </c>
      <c r="B76" s="59">
        <v>2249612</v>
      </c>
      <c r="C76" s="59">
        <v>249252</v>
      </c>
      <c r="D76" s="335"/>
    </row>
    <row r="77" spans="1:20" x14ac:dyDescent="0.35">
      <c r="A77" s="25">
        <v>44280</v>
      </c>
      <c r="B77" s="59">
        <v>2285711</v>
      </c>
      <c r="C77" s="59">
        <v>263236</v>
      </c>
      <c r="D77" s="335"/>
      <c r="E77" s="452"/>
      <c r="O77" s="56" t="s">
        <v>323</v>
      </c>
    </row>
    <row r="78" spans="1:20" x14ac:dyDescent="0.35">
      <c r="A78" s="25">
        <v>44281</v>
      </c>
      <c r="B78" s="59">
        <v>2322832</v>
      </c>
      <c r="C78" s="59">
        <v>279814</v>
      </c>
      <c r="D78" s="335"/>
    </row>
    <row r="79" spans="1:20" x14ac:dyDescent="0.35">
      <c r="A79" s="25">
        <v>44282</v>
      </c>
      <c r="B79" s="59">
        <v>2358807</v>
      </c>
      <c r="C79" s="59">
        <v>294714</v>
      </c>
      <c r="D79" s="335"/>
      <c r="O79" s="454"/>
      <c r="P79" s="455" t="s">
        <v>321</v>
      </c>
      <c r="Q79" s="455" t="s">
        <v>322</v>
      </c>
    </row>
    <row r="80" spans="1:20" x14ac:dyDescent="0.35">
      <c r="A80" s="25">
        <v>44283</v>
      </c>
      <c r="B80" s="59">
        <v>2386158</v>
      </c>
      <c r="C80" s="59">
        <v>317217</v>
      </c>
      <c r="D80" s="335"/>
      <c r="E80" s="453" t="s">
        <v>316</v>
      </c>
      <c r="O80" s="25">
        <v>44283</v>
      </c>
      <c r="P80" s="59">
        <v>2385709</v>
      </c>
      <c r="Q80" s="59">
        <v>312320</v>
      </c>
      <c r="S80" s="335"/>
      <c r="T80" s="335"/>
    </row>
    <row r="81" spans="1:20" x14ac:dyDescent="0.35">
      <c r="A81" s="25">
        <v>44284</v>
      </c>
      <c r="B81" s="59">
        <v>2410281</v>
      </c>
      <c r="C81" s="59">
        <v>331969</v>
      </c>
      <c r="D81" s="335"/>
      <c r="E81" s="453" t="s">
        <v>320</v>
      </c>
      <c r="O81" s="25">
        <v>44284</v>
      </c>
      <c r="P81" s="59">
        <v>2409826</v>
      </c>
      <c r="Q81" s="59">
        <v>326263</v>
      </c>
      <c r="S81" s="335"/>
      <c r="T81" s="335"/>
    </row>
    <row r="82" spans="1:20" x14ac:dyDescent="0.35">
      <c r="A82" s="25">
        <v>44285</v>
      </c>
      <c r="B82" s="59">
        <v>2437543</v>
      </c>
      <c r="C82" s="59">
        <v>348635</v>
      </c>
      <c r="D82" s="335"/>
      <c r="E82" s="453" t="s">
        <v>324</v>
      </c>
      <c r="O82" s="25">
        <v>44285</v>
      </c>
      <c r="P82" s="59">
        <v>2436398</v>
      </c>
      <c r="Q82" s="59">
        <v>338443</v>
      </c>
      <c r="S82" s="335"/>
      <c r="T82" s="335"/>
    </row>
    <row r="83" spans="1:20" x14ac:dyDescent="0.35">
      <c r="A83" s="25">
        <v>44286</v>
      </c>
      <c r="B83" s="59">
        <v>2465541</v>
      </c>
      <c r="C83" s="59">
        <v>372104</v>
      </c>
      <c r="D83" s="335"/>
      <c r="O83" s="25">
        <v>44286</v>
      </c>
      <c r="P83" s="59">
        <v>2463069</v>
      </c>
      <c r="Q83" s="59">
        <v>354756</v>
      </c>
      <c r="S83" s="335"/>
      <c r="T83" s="335"/>
    </row>
    <row r="84" spans="1:20" x14ac:dyDescent="0.35">
      <c r="A84" s="25">
        <v>44287</v>
      </c>
      <c r="B84" s="59">
        <v>2493327</v>
      </c>
      <c r="C84" s="59">
        <v>399062</v>
      </c>
      <c r="D84" s="335"/>
      <c r="E84" s="335"/>
      <c r="F84" s="335"/>
    </row>
    <row r="85" spans="1:20" x14ac:dyDescent="0.35">
      <c r="A85" s="25">
        <v>44288</v>
      </c>
      <c r="B85" s="59">
        <v>2515748</v>
      </c>
      <c r="C85" s="59">
        <v>414540</v>
      </c>
    </row>
    <row r="86" spans="1:20" x14ac:dyDescent="0.35">
      <c r="A86" s="25">
        <v>44289</v>
      </c>
      <c r="B86" s="59">
        <v>2535889</v>
      </c>
      <c r="C86" s="59">
        <v>434941</v>
      </c>
    </row>
    <row r="87" spans="1:20" x14ac:dyDescent="0.35">
      <c r="A87" s="25">
        <v>44290</v>
      </c>
      <c r="B87" s="59">
        <v>2553837</v>
      </c>
      <c r="C87" s="59">
        <v>451057</v>
      </c>
    </row>
    <row r="88" spans="1:20" x14ac:dyDescent="0.35">
      <c r="A88" s="25">
        <v>44291</v>
      </c>
      <c r="B88" s="59">
        <v>2565280</v>
      </c>
      <c r="C88" s="59">
        <v>456374</v>
      </c>
    </row>
    <row r="89" spans="1:20" x14ac:dyDescent="0.35">
      <c r="A89" s="25">
        <v>44292</v>
      </c>
      <c r="B89" s="59">
        <v>2577816</v>
      </c>
      <c r="C89" s="59">
        <v>463780</v>
      </c>
    </row>
    <row r="90" spans="1:20" x14ac:dyDescent="0.35">
      <c r="A90" s="25">
        <v>44293</v>
      </c>
      <c r="B90" s="59">
        <v>2593932</v>
      </c>
      <c r="C90" s="59">
        <v>479239</v>
      </c>
    </row>
    <row r="91" spans="1:20" x14ac:dyDescent="0.35">
      <c r="A91" s="25">
        <v>44294</v>
      </c>
      <c r="B91" s="59">
        <v>2608831</v>
      </c>
      <c r="C91" s="59">
        <v>500376</v>
      </c>
    </row>
    <row r="92" spans="1:20" x14ac:dyDescent="0.35">
      <c r="A92" s="25">
        <v>44295</v>
      </c>
      <c r="B92" s="59">
        <v>2625577</v>
      </c>
      <c r="C92" s="59">
        <v>524812</v>
      </c>
    </row>
    <row r="93" spans="1:20" x14ac:dyDescent="0.35">
      <c r="A93" s="25">
        <v>44296</v>
      </c>
      <c r="B93" s="59">
        <v>2643524</v>
      </c>
      <c r="C93" s="59">
        <v>551699</v>
      </c>
    </row>
    <row r="94" spans="1:20" x14ac:dyDescent="0.35">
      <c r="A94" s="25">
        <v>44297</v>
      </c>
      <c r="B94" s="59">
        <v>2657578</v>
      </c>
      <c r="C94" s="59">
        <v>568875</v>
      </c>
    </row>
    <row r="95" spans="1:20" x14ac:dyDescent="0.35">
      <c r="A95" s="25">
        <v>44298</v>
      </c>
      <c r="B95" s="59">
        <v>2668723</v>
      </c>
      <c r="C95" s="59">
        <v>590174</v>
      </c>
    </row>
    <row r="96" spans="1:20" x14ac:dyDescent="0.35">
      <c r="A96" s="25">
        <v>44299</v>
      </c>
      <c r="B96" s="59">
        <v>2682706</v>
      </c>
      <c r="C96" s="59">
        <v>605126</v>
      </c>
    </row>
    <row r="97" spans="1:5" x14ac:dyDescent="0.35">
      <c r="A97" s="25">
        <v>44300</v>
      </c>
      <c r="B97" s="59">
        <v>2694971</v>
      </c>
      <c r="C97" s="59">
        <v>634422</v>
      </c>
      <c r="E97" s="453" t="s">
        <v>328</v>
      </c>
    </row>
    <row r="98" spans="1:5" x14ac:dyDescent="0.35">
      <c r="A98" s="25">
        <v>44301</v>
      </c>
      <c r="B98" s="59">
        <v>2708691</v>
      </c>
      <c r="C98" s="59">
        <v>661975</v>
      </c>
    </row>
    <row r="99" spans="1:5" x14ac:dyDescent="0.35">
      <c r="A99" s="25">
        <v>44302</v>
      </c>
      <c r="B99" s="59">
        <v>2722084</v>
      </c>
      <c r="C99" s="59">
        <v>688761</v>
      </c>
    </row>
    <row r="100" spans="1:5" x14ac:dyDescent="0.35">
      <c r="A100" s="25">
        <v>44303</v>
      </c>
      <c r="B100" s="59">
        <v>2733387</v>
      </c>
      <c r="C100" s="59">
        <v>715714</v>
      </c>
    </row>
    <row r="101" spans="1:5" x14ac:dyDescent="0.35">
      <c r="A101" s="25">
        <v>44304</v>
      </c>
      <c r="B101" s="59">
        <v>2744231</v>
      </c>
      <c r="C101" s="59">
        <v>738420</v>
      </c>
    </row>
    <row r="102" spans="1:5" x14ac:dyDescent="0.35">
      <c r="A102" s="25">
        <v>44305</v>
      </c>
      <c r="B102" s="59">
        <v>2747694</v>
      </c>
      <c r="C102" s="59">
        <v>757115</v>
      </c>
    </row>
    <row r="103" spans="1:5" x14ac:dyDescent="0.35">
      <c r="A103" s="25">
        <v>44306</v>
      </c>
      <c r="B103" s="59">
        <v>2750052</v>
      </c>
      <c r="C103" s="59">
        <v>797267</v>
      </c>
    </row>
    <row r="104" spans="1:5" x14ac:dyDescent="0.35">
      <c r="A104" s="25">
        <v>44307</v>
      </c>
      <c r="B104" s="59">
        <v>2752575</v>
      </c>
      <c r="C104" s="59">
        <v>847655</v>
      </c>
    </row>
    <row r="105" spans="1:5" x14ac:dyDescent="0.35">
      <c r="A105" s="25">
        <v>44308</v>
      </c>
      <c r="B105" s="59">
        <v>2755175</v>
      </c>
      <c r="C105" s="59">
        <v>898231</v>
      </c>
    </row>
    <row r="106" spans="1:5" x14ac:dyDescent="0.35">
      <c r="A106" s="25">
        <v>44309</v>
      </c>
      <c r="B106" s="59">
        <v>2758381</v>
      </c>
      <c r="C106" s="59">
        <v>949228</v>
      </c>
    </row>
    <row r="107" spans="1:5" x14ac:dyDescent="0.35">
      <c r="A107" s="25">
        <v>44310</v>
      </c>
      <c r="B107" s="59">
        <v>2764607</v>
      </c>
      <c r="C107" s="59">
        <v>993180</v>
      </c>
    </row>
    <row r="108" spans="1:5" x14ac:dyDescent="0.35">
      <c r="A108" s="25">
        <v>44311</v>
      </c>
      <c r="B108" s="59">
        <v>2771159</v>
      </c>
      <c r="C108" s="59">
        <v>1042386</v>
      </c>
      <c r="E108" s="453" t="s">
        <v>346</v>
      </c>
    </row>
    <row r="109" spans="1:5" x14ac:dyDescent="0.35">
      <c r="A109" s="25">
        <v>44312</v>
      </c>
      <c r="B109" s="59">
        <v>2773770</v>
      </c>
      <c r="C109" s="59">
        <v>1068704</v>
      </c>
    </row>
    <row r="110" spans="1:5" x14ac:dyDescent="0.35">
      <c r="A110" s="25">
        <v>44313</v>
      </c>
      <c r="B110" s="59">
        <v>2782162</v>
      </c>
      <c r="C110" s="59">
        <v>1102690</v>
      </c>
    </row>
    <row r="111" spans="1:5" x14ac:dyDescent="0.35">
      <c r="A111" s="25">
        <v>44314</v>
      </c>
      <c r="B111" s="59">
        <v>2789978</v>
      </c>
      <c r="C111" s="59">
        <v>1142947</v>
      </c>
    </row>
    <row r="112" spans="1:5" x14ac:dyDescent="0.35">
      <c r="A112" s="25">
        <v>44315</v>
      </c>
      <c r="B112" s="59">
        <v>2796810</v>
      </c>
      <c r="C112" s="59">
        <v>1184629</v>
      </c>
    </row>
    <row r="113" spans="1:5" x14ac:dyDescent="0.35">
      <c r="A113" s="25">
        <v>44316</v>
      </c>
      <c r="B113" s="59">
        <v>2802152</v>
      </c>
      <c r="C113" s="59">
        <v>1224861</v>
      </c>
    </row>
    <row r="114" spans="1:5" x14ac:dyDescent="0.35">
      <c r="A114" s="25">
        <v>44317</v>
      </c>
      <c r="B114" s="59">
        <v>2811343</v>
      </c>
      <c r="C114" s="59">
        <v>1263862</v>
      </c>
    </row>
    <row r="115" spans="1:5" x14ac:dyDescent="0.35">
      <c r="A115" s="25">
        <v>44318</v>
      </c>
      <c r="B115" s="59">
        <v>2817752</v>
      </c>
      <c r="C115" s="59">
        <v>1297664</v>
      </c>
    </row>
    <row r="116" spans="1:5" x14ac:dyDescent="0.35">
      <c r="A116" s="25">
        <v>44319</v>
      </c>
      <c r="B116" s="59">
        <v>2824955</v>
      </c>
      <c r="C116" s="59">
        <v>1326599</v>
      </c>
    </row>
    <row r="117" spans="1:5" x14ac:dyDescent="0.35">
      <c r="A117" s="25">
        <v>44320</v>
      </c>
      <c r="B117" s="59">
        <v>2833761</v>
      </c>
      <c r="C117" s="59">
        <v>1348050</v>
      </c>
    </row>
    <row r="118" spans="1:5" x14ac:dyDescent="0.35">
      <c r="A118" s="25">
        <v>44321</v>
      </c>
      <c r="B118" s="59">
        <v>2846834</v>
      </c>
      <c r="C118" s="59">
        <v>1373882</v>
      </c>
    </row>
    <row r="119" spans="1:5" x14ac:dyDescent="0.35">
      <c r="A119" s="25">
        <v>44322</v>
      </c>
      <c r="B119" s="59">
        <v>2860635</v>
      </c>
      <c r="C119" s="59">
        <v>1400296</v>
      </c>
    </row>
    <row r="120" spans="1:5" x14ac:dyDescent="0.35">
      <c r="A120" s="25">
        <v>44323</v>
      </c>
      <c r="B120" s="59">
        <v>2876633</v>
      </c>
      <c r="C120" s="59">
        <v>1424208</v>
      </c>
    </row>
    <row r="121" spans="1:5" x14ac:dyDescent="0.35">
      <c r="A121" s="25">
        <v>44324</v>
      </c>
      <c r="B121" s="59">
        <v>2883384</v>
      </c>
      <c r="C121" s="59">
        <v>1450798</v>
      </c>
    </row>
    <row r="122" spans="1:5" x14ac:dyDescent="0.35">
      <c r="A122" s="25">
        <v>44325</v>
      </c>
      <c r="B122" s="59">
        <v>2897975</v>
      </c>
      <c r="C122" s="59">
        <v>1468296</v>
      </c>
    </row>
    <row r="123" spans="1:5" x14ac:dyDescent="0.35">
      <c r="A123" s="25">
        <v>44326</v>
      </c>
      <c r="B123" s="59">
        <v>2909156</v>
      </c>
      <c r="C123" s="59">
        <v>1485296</v>
      </c>
    </row>
    <row r="124" spans="1:5" x14ac:dyDescent="0.35">
      <c r="A124" s="25">
        <v>44327</v>
      </c>
      <c r="B124" s="59">
        <v>2928963</v>
      </c>
      <c r="C124" s="59">
        <v>1506613</v>
      </c>
      <c r="E124" s="453" t="s">
        <v>379</v>
      </c>
    </row>
    <row r="125" spans="1:5" x14ac:dyDescent="0.35">
      <c r="A125" s="25">
        <v>44328</v>
      </c>
      <c r="B125" s="59">
        <v>2948604</v>
      </c>
      <c r="C125" s="59">
        <v>1526889</v>
      </c>
    </row>
    <row r="126" spans="1:5" x14ac:dyDescent="0.35">
      <c r="A126" s="25">
        <v>44329</v>
      </c>
      <c r="B126" s="59">
        <v>2968169</v>
      </c>
      <c r="C126" s="59">
        <v>1551339</v>
      </c>
    </row>
    <row r="127" spans="1:5" x14ac:dyDescent="0.35">
      <c r="A127" s="25">
        <v>44330</v>
      </c>
      <c r="B127" s="59">
        <v>2985557</v>
      </c>
      <c r="C127" s="59">
        <v>1575765</v>
      </c>
    </row>
    <row r="128" spans="1:5" x14ac:dyDescent="0.35">
      <c r="A128" s="25">
        <v>44331</v>
      </c>
      <c r="B128" s="59">
        <v>3003339</v>
      </c>
      <c r="C128" s="59">
        <v>1599519</v>
      </c>
    </row>
    <row r="129" spans="1:3" x14ac:dyDescent="0.35">
      <c r="A129" s="25">
        <v>44332</v>
      </c>
      <c r="B129" s="59">
        <v>3020335</v>
      </c>
      <c r="C129" s="59">
        <v>1621031</v>
      </c>
    </row>
    <row r="130" spans="1:3" x14ac:dyDescent="0.35">
      <c r="A130" s="25">
        <v>44333</v>
      </c>
      <c r="B130" s="59">
        <v>3035790</v>
      </c>
      <c r="C130" s="59">
        <v>1638536</v>
      </c>
    </row>
    <row r="131" spans="1:3" x14ac:dyDescent="0.35">
      <c r="A131" s="25">
        <v>44334</v>
      </c>
      <c r="B131" s="59">
        <v>3045152</v>
      </c>
      <c r="C131" s="59">
        <v>1669469</v>
      </c>
    </row>
    <row r="132" spans="1:3" x14ac:dyDescent="0.35">
      <c r="A132" s="25">
        <v>44335</v>
      </c>
      <c r="B132" s="59">
        <v>3051383</v>
      </c>
      <c r="C132" s="59">
        <v>1704388</v>
      </c>
    </row>
    <row r="133" spans="1:3" x14ac:dyDescent="0.35">
      <c r="A133" s="25">
        <v>44336</v>
      </c>
      <c r="B133" s="59">
        <v>3063648</v>
      </c>
      <c r="C133" s="59">
        <v>1742072</v>
      </c>
    </row>
    <row r="134" spans="1:3" ht="15.75" customHeight="1" x14ac:dyDescent="0.35">
      <c r="A134" s="25">
        <v>44337</v>
      </c>
      <c r="B134" s="59">
        <v>3082251</v>
      </c>
      <c r="C134" s="59">
        <v>1769040</v>
      </c>
    </row>
    <row r="135" spans="1:3" ht="15.75" customHeight="1" x14ac:dyDescent="0.35">
      <c r="A135" s="25">
        <v>44338</v>
      </c>
      <c r="B135" s="59">
        <v>3096341</v>
      </c>
      <c r="C135" s="59">
        <v>1799956</v>
      </c>
    </row>
    <row r="136" spans="1:3" ht="15.75" customHeight="1" x14ac:dyDescent="0.35">
      <c r="A136" s="25">
        <v>44339</v>
      </c>
      <c r="B136" s="59">
        <v>3108819</v>
      </c>
      <c r="C136" s="59">
        <v>1828930</v>
      </c>
    </row>
    <row r="137" spans="1:3" ht="15.75" customHeight="1" x14ac:dyDescent="0.35">
      <c r="A137" s="25">
        <v>44340</v>
      </c>
      <c r="B137" s="59">
        <v>3121945</v>
      </c>
      <c r="C137" s="59">
        <v>1852179</v>
      </c>
    </row>
    <row r="138" spans="1:3" x14ac:dyDescent="0.35">
      <c r="A138" s="25">
        <v>44341</v>
      </c>
      <c r="B138" s="59">
        <v>3138366</v>
      </c>
      <c r="C138" s="59">
        <v>1881214</v>
      </c>
    </row>
    <row r="139" spans="1:3" x14ac:dyDescent="0.35">
      <c r="A139" s="25">
        <v>44342</v>
      </c>
      <c r="B139" s="59">
        <v>3155733</v>
      </c>
      <c r="C139" s="59">
        <v>1913809</v>
      </c>
    </row>
    <row r="140" spans="1:3" x14ac:dyDescent="0.35">
      <c r="A140" s="25">
        <v>44343</v>
      </c>
      <c r="B140" s="59">
        <v>3174807</v>
      </c>
      <c r="C140" s="59">
        <v>1942285</v>
      </c>
    </row>
    <row r="141" spans="1:3" x14ac:dyDescent="0.35">
      <c r="A141" s="25">
        <v>44344</v>
      </c>
      <c r="B141" s="59">
        <v>3196051</v>
      </c>
      <c r="C141" s="59">
        <v>1971006</v>
      </c>
    </row>
    <row r="142" spans="1:3" x14ac:dyDescent="0.35">
      <c r="A142" s="25">
        <v>44345</v>
      </c>
      <c r="B142" s="59">
        <v>3215770</v>
      </c>
      <c r="C142" s="59">
        <v>1998409</v>
      </c>
    </row>
    <row r="143" spans="1:3" x14ac:dyDescent="0.35">
      <c r="A143" s="25">
        <v>44346</v>
      </c>
      <c r="B143" s="59">
        <v>3234311</v>
      </c>
      <c r="C143" s="59">
        <v>2022728</v>
      </c>
    </row>
    <row r="144" spans="1:3" x14ac:dyDescent="0.35">
      <c r="A144" s="25">
        <v>44347</v>
      </c>
      <c r="B144" s="59">
        <v>3251138</v>
      </c>
      <c r="C144" s="59">
        <v>2044253</v>
      </c>
    </row>
    <row r="145" spans="1:5" x14ac:dyDescent="0.35">
      <c r="A145" s="25">
        <v>44348</v>
      </c>
      <c r="B145" s="59">
        <v>3267290</v>
      </c>
      <c r="C145" s="59">
        <v>2075231</v>
      </c>
    </row>
    <row r="146" spans="1:5" x14ac:dyDescent="0.35">
      <c r="A146" s="25">
        <v>44349</v>
      </c>
      <c r="B146" s="59">
        <v>3286261</v>
      </c>
      <c r="C146" s="59">
        <v>2106177</v>
      </c>
    </row>
    <row r="147" spans="1:5" x14ac:dyDescent="0.35">
      <c r="A147" s="25">
        <v>44350</v>
      </c>
      <c r="B147" s="59">
        <v>3305812</v>
      </c>
      <c r="C147" s="59">
        <v>2137618</v>
      </c>
    </row>
    <row r="148" spans="1:5" x14ac:dyDescent="0.35">
      <c r="A148" s="25">
        <v>44351</v>
      </c>
      <c r="B148" s="59">
        <v>3326005</v>
      </c>
      <c r="C148" s="59">
        <v>2170570</v>
      </c>
    </row>
    <row r="149" spans="1:5" x14ac:dyDescent="0.35">
      <c r="A149" s="25">
        <v>44352</v>
      </c>
      <c r="B149" s="59">
        <v>3345842</v>
      </c>
      <c r="C149" s="59">
        <v>2202547</v>
      </c>
    </row>
    <row r="150" spans="1:5" x14ac:dyDescent="0.35">
      <c r="A150" s="25">
        <v>44353</v>
      </c>
      <c r="B150" s="59">
        <v>3365779</v>
      </c>
      <c r="C150" s="59">
        <v>2227493</v>
      </c>
    </row>
    <row r="151" spans="1:5" x14ac:dyDescent="0.35">
      <c r="A151" s="25">
        <v>44354</v>
      </c>
      <c r="B151" s="59">
        <v>3386321</v>
      </c>
      <c r="C151" s="59">
        <v>2251259</v>
      </c>
    </row>
    <row r="152" spans="1:5" x14ac:dyDescent="0.35">
      <c r="A152" s="25">
        <v>44355</v>
      </c>
      <c r="B152" s="59">
        <v>3403866</v>
      </c>
      <c r="C152" s="59">
        <v>2282203</v>
      </c>
    </row>
    <row r="153" spans="1:5" x14ac:dyDescent="0.35">
      <c r="A153" s="25">
        <v>44356</v>
      </c>
      <c r="B153" s="59">
        <v>3422431</v>
      </c>
      <c r="C153" s="59">
        <v>2313695</v>
      </c>
      <c r="D153" s="335"/>
    </row>
    <row r="154" spans="1:5" x14ac:dyDescent="0.35">
      <c r="A154" s="25">
        <v>44357</v>
      </c>
      <c r="B154" s="59">
        <v>3441217</v>
      </c>
      <c r="C154" s="59">
        <v>2345181</v>
      </c>
    </row>
    <row r="155" spans="1:5" x14ac:dyDescent="0.35">
      <c r="A155" s="25">
        <v>44358</v>
      </c>
      <c r="B155" s="59">
        <v>3459063</v>
      </c>
      <c r="C155" s="59">
        <v>2375246</v>
      </c>
    </row>
    <row r="156" spans="1:5" x14ac:dyDescent="0.35">
      <c r="A156" s="25">
        <v>44359</v>
      </c>
      <c r="B156" s="59">
        <v>3477378</v>
      </c>
      <c r="C156" s="59">
        <v>2402700</v>
      </c>
    </row>
    <row r="157" spans="1:5" x14ac:dyDescent="0.35">
      <c r="A157" s="25">
        <v>44360</v>
      </c>
      <c r="B157" s="59">
        <v>3497287</v>
      </c>
      <c r="C157" s="59">
        <v>2425825</v>
      </c>
    </row>
    <row r="158" spans="1:5" x14ac:dyDescent="0.35">
      <c r="A158" s="25">
        <v>44361</v>
      </c>
      <c r="B158" s="59">
        <v>3517668</v>
      </c>
      <c r="C158" s="59">
        <v>2446834</v>
      </c>
    </row>
    <row r="159" spans="1:5" x14ac:dyDescent="0.35">
      <c r="A159" s="25">
        <v>44362</v>
      </c>
      <c r="B159" s="59">
        <v>3531461</v>
      </c>
      <c r="C159" s="59">
        <v>2470181</v>
      </c>
      <c r="E159" s="453" t="s">
        <v>401</v>
      </c>
    </row>
    <row r="160" spans="1:5" x14ac:dyDescent="0.35">
      <c r="A160" s="25">
        <v>44363</v>
      </c>
      <c r="B160" s="59">
        <v>3551739</v>
      </c>
      <c r="C160" s="59">
        <v>2493358</v>
      </c>
      <c r="E160" s="453" t="s">
        <v>404</v>
      </c>
    </row>
    <row r="161" spans="1:3" x14ac:dyDescent="0.35">
      <c r="A161" s="25">
        <v>44364</v>
      </c>
      <c r="B161" s="59">
        <v>3571726</v>
      </c>
      <c r="C161" s="59">
        <v>2516066</v>
      </c>
    </row>
    <row r="162" spans="1:3" x14ac:dyDescent="0.35">
      <c r="A162" s="25">
        <v>44365</v>
      </c>
      <c r="B162" s="59">
        <v>3591638</v>
      </c>
      <c r="C162" s="59">
        <v>2535803</v>
      </c>
    </row>
    <row r="163" spans="1:3" x14ac:dyDescent="0.35">
      <c r="A163" s="25">
        <v>44366</v>
      </c>
      <c r="B163" s="59">
        <v>3611266</v>
      </c>
      <c r="C163" s="59">
        <v>2555308</v>
      </c>
    </row>
    <row r="164" spans="1:3" x14ac:dyDescent="0.35">
      <c r="A164" s="25">
        <v>44367</v>
      </c>
      <c r="B164" s="59">
        <v>3630589</v>
      </c>
      <c r="C164" s="95">
        <v>2571637</v>
      </c>
    </row>
    <row r="165" spans="1:3" x14ac:dyDescent="0.35">
      <c r="A165" s="25">
        <v>44368</v>
      </c>
      <c r="B165" s="59">
        <v>3647437</v>
      </c>
      <c r="C165" s="59">
        <v>2586970</v>
      </c>
    </row>
    <row r="166" spans="1:3" x14ac:dyDescent="0.35">
      <c r="A166" s="25">
        <v>44369</v>
      </c>
      <c r="B166" s="59">
        <v>3664571</v>
      </c>
      <c r="C166" s="59">
        <v>2602753</v>
      </c>
    </row>
    <row r="167" spans="1:3" x14ac:dyDescent="0.35">
      <c r="A167" s="25">
        <v>44370</v>
      </c>
      <c r="B167" s="59">
        <v>3681620</v>
      </c>
      <c r="C167" s="59">
        <v>2617450</v>
      </c>
    </row>
    <row r="168" spans="1:3" x14ac:dyDescent="0.35">
      <c r="A168" s="25">
        <v>44371</v>
      </c>
      <c r="B168" s="59">
        <v>3695303</v>
      </c>
      <c r="C168" s="59">
        <v>2631533</v>
      </c>
    </row>
    <row r="169" spans="1:3" x14ac:dyDescent="0.35">
      <c r="A169" s="25">
        <v>44372</v>
      </c>
      <c r="B169" s="59">
        <v>3709801</v>
      </c>
      <c r="C169" s="59">
        <v>2647397</v>
      </c>
    </row>
    <row r="170" spans="1:3" x14ac:dyDescent="0.35">
      <c r="A170" s="25">
        <v>44373</v>
      </c>
      <c r="B170" s="59">
        <v>3730101</v>
      </c>
      <c r="C170" s="59">
        <v>2666827</v>
      </c>
    </row>
    <row r="171" spans="1:3" x14ac:dyDescent="0.35">
      <c r="A171" s="25">
        <v>44374</v>
      </c>
      <c r="B171" s="59">
        <v>3747510</v>
      </c>
      <c r="C171" s="59">
        <v>2679357</v>
      </c>
    </row>
    <row r="172" spans="1:3" x14ac:dyDescent="0.35">
      <c r="A172" s="25">
        <v>44375</v>
      </c>
      <c r="B172" s="59">
        <v>3765379</v>
      </c>
      <c r="C172" s="59">
        <v>2691775</v>
      </c>
    </row>
    <row r="173" spans="1:3" x14ac:dyDescent="0.35">
      <c r="A173" s="25">
        <v>44376</v>
      </c>
      <c r="B173" s="59">
        <v>3781887</v>
      </c>
      <c r="C173" s="59">
        <v>2701195</v>
      </c>
    </row>
    <row r="174" spans="1:3" x14ac:dyDescent="0.35">
      <c r="A174" s="25">
        <v>44377</v>
      </c>
      <c r="B174" s="59">
        <v>3799467</v>
      </c>
      <c r="C174" s="59">
        <v>2712237</v>
      </c>
    </row>
    <row r="175" spans="1:3" x14ac:dyDescent="0.35">
      <c r="A175" s="25">
        <v>44378</v>
      </c>
      <c r="B175" s="59">
        <v>3816251</v>
      </c>
      <c r="C175" s="59">
        <v>2722725</v>
      </c>
    </row>
    <row r="176" spans="1:3" x14ac:dyDescent="0.35">
      <c r="A176" s="25">
        <v>44379</v>
      </c>
      <c r="B176" s="59">
        <v>3831770</v>
      </c>
      <c r="C176" s="59">
        <v>2737347</v>
      </c>
    </row>
    <row r="177" spans="1:3" x14ac:dyDescent="0.35">
      <c r="A177" s="25">
        <v>44380</v>
      </c>
      <c r="B177" s="59">
        <v>3844371</v>
      </c>
      <c r="C177" s="59">
        <v>2749373</v>
      </c>
    </row>
    <row r="178" spans="1:3" x14ac:dyDescent="0.35">
      <c r="A178" s="25">
        <v>44381</v>
      </c>
      <c r="B178" s="59">
        <v>3857584</v>
      </c>
      <c r="C178" s="59">
        <v>2762156</v>
      </c>
    </row>
    <row r="179" spans="1:3" x14ac:dyDescent="0.35">
      <c r="A179" s="25">
        <v>44382</v>
      </c>
      <c r="B179" s="59">
        <v>3869223</v>
      </c>
      <c r="C179" s="59">
        <v>2774136</v>
      </c>
    </row>
    <row r="180" spans="1:3" x14ac:dyDescent="0.35">
      <c r="A180" s="25">
        <v>44383</v>
      </c>
      <c r="B180" s="59">
        <v>3879458</v>
      </c>
      <c r="C180" s="59">
        <v>2791071</v>
      </c>
    </row>
    <row r="181" spans="1:3" x14ac:dyDescent="0.35">
      <c r="A181" s="25">
        <v>44384</v>
      </c>
      <c r="B181" s="59">
        <v>3890176</v>
      </c>
      <c r="C181" s="59">
        <v>2808902</v>
      </c>
    </row>
    <row r="182" spans="1:3" x14ac:dyDescent="0.35">
      <c r="A182" s="25">
        <v>44385</v>
      </c>
      <c r="B182" s="59">
        <v>3900864</v>
      </c>
      <c r="C182" s="59">
        <v>2825886</v>
      </c>
    </row>
    <row r="183" spans="1:3" x14ac:dyDescent="0.35">
      <c r="A183" s="25">
        <v>44386</v>
      </c>
      <c r="B183" s="59">
        <v>3911189</v>
      </c>
      <c r="C183" s="59">
        <v>2843938</v>
      </c>
    </row>
    <row r="184" spans="1:3" x14ac:dyDescent="0.35">
      <c r="A184" s="25">
        <v>44387</v>
      </c>
      <c r="B184" s="59">
        <v>3920145</v>
      </c>
      <c r="C184" s="59">
        <v>2861110</v>
      </c>
    </row>
    <row r="185" spans="1:3" x14ac:dyDescent="0.35">
      <c r="A185" s="25">
        <v>44388</v>
      </c>
      <c r="B185" s="59">
        <v>3928409</v>
      </c>
      <c r="C185" s="59">
        <v>2877326</v>
      </c>
    </row>
    <row r="186" spans="1:3" x14ac:dyDescent="0.35">
      <c r="A186" s="25">
        <v>44389</v>
      </c>
      <c r="B186" s="59">
        <v>3934408</v>
      </c>
      <c r="C186" s="59">
        <v>2893271</v>
      </c>
    </row>
    <row r="187" spans="1:3" x14ac:dyDescent="0.35">
      <c r="A187" s="25">
        <v>44390</v>
      </c>
      <c r="B187" s="59">
        <v>3941571</v>
      </c>
      <c r="C187" s="59">
        <v>2903557</v>
      </c>
    </row>
    <row r="188" spans="1:3" x14ac:dyDescent="0.35">
      <c r="A188" s="25">
        <v>44391</v>
      </c>
      <c r="B188" s="59">
        <v>3948446</v>
      </c>
      <c r="C188" s="59">
        <v>2914904</v>
      </c>
    </row>
    <row r="189" spans="1:3" x14ac:dyDescent="0.35">
      <c r="A189" s="25">
        <v>44392</v>
      </c>
      <c r="B189" s="59">
        <v>3956549</v>
      </c>
      <c r="C189" s="59">
        <v>2927130</v>
      </c>
    </row>
    <row r="190" spans="1:3" x14ac:dyDescent="0.35">
      <c r="A190" s="25">
        <v>44393</v>
      </c>
      <c r="B190" s="59">
        <v>3963502</v>
      </c>
      <c r="C190" s="59">
        <v>2940202</v>
      </c>
    </row>
    <row r="191" spans="1:3" x14ac:dyDescent="0.35">
      <c r="A191" s="25">
        <v>44394</v>
      </c>
      <c r="B191" s="59">
        <v>3970026</v>
      </c>
      <c r="C191" s="59">
        <v>2954776</v>
      </c>
    </row>
    <row r="192" spans="1:3" x14ac:dyDescent="0.35">
      <c r="A192" s="25">
        <v>44395</v>
      </c>
      <c r="B192" s="59">
        <v>3976022</v>
      </c>
      <c r="C192" s="59">
        <v>2966054</v>
      </c>
    </row>
    <row r="193" spans="1:3" x14ac:dyDescent="0.35">
      <c r="A193" s="25">
        <v>44396</v>
      </c>
      <c r="B193" s="59">
        <v>3981950</v>
      </c>
      <c r="C193" s="59">
        <v>2978746</v>
      </c>
    </row>
    <row r="194" spans="1:3" x14ac:dyDescent="0.35">
      <c r="A194" s="25">
        <v>44397</v>
      </c>
      <c r="B194" s="59">
        <v>3984433</v>
      </c>
      <c r="C194" s="59">
        <v>2995086</v>
      </c>
    </row>
    <row r="195" spans="1:3" x14ac:dyDescent="0.35">
      <c r="A195" s="25">
        <v>44398</v>
      </c>
      <c r="B195" s="59">
        <v>3987074</v>
      </c>
      <c r="C195" s="59">
        <v>3010505</v>
      </c>
    </row>
    <row r="196" spans="1:3" x14ac:dyDescent="0.35">
      <c r="A196" s="25">
        <v>44399</v>
      </c>
      <c r="B196" s="59">
        <v>3989927</v>
      </c>
      <c r="C196" s="59">
        <v>3028271</v>
      </c>
    </row>
    <row r="197" spans="1:3" x14ac:dyDescent="0.35">
      <c r="A197" s="25">
        <v>44400</v>
      </c>
      <c r="B197" s="59">
        <v>3992327</v>
      </c>
      <c r="C197" s="59">
        <v>3044803</v>
      </c>
    </row>
    <row r="198" spans="1:3" x14ac:dyDescent="0.35">
      <c r="A198" s="25">
        <v>44401</v>
      </c>
      <c r="B198" s="59">
        <v>3994883</v>
      </c>
      <c r="C198" s="59">
        <v>3064441</v>
      </c>
    </row>
    <row r="199" spans="1:3" x14ac:dyDescent="0.35">
      <c r="A199" s="25">
        <v>44402</v>
      </c>
      <c r="B199" s="59">
        <v>3997105</v>
      </c>
      <c r="C199" s="59">
        <v>3079492</v>
      </c>
    </row>
    <row r="200" spans="1:3" x14ac:dyDescent="0.35">
      <c r="A200" s="25">
        <v>44403</v>
      </c>
      <c r="B200" s="59">
        <v>3998627</v>
      </c>
      <c r="C200" s="59">
        <v>3092102</v>
      </c>
    </row>
    <row r="201" spans="1:3" x14ac:dyDescent="0.35">
      <c r="A201" s="25">
        <v>44404</v>
      </c>
      <c r="B201" s="59">
        <v>4000658</v>
      </c>
      <c r="C201" s="59">
        <v>3108928</v>
      </c>
    </row>
    <row r="202" spans="1:3" x14ac:dyDescent="0.35">
      <c r="A202" s="25">
        <v>44405</v>
      </c>
      <c r="B202" s="59">
        <v>4002903</v>
      </c>
      <c r="C202" s="59">
        <v>3125690</v>
      </c>
    </row>
    <row r="203" spans="1:3" x14ac:dyDescent="0.35">
      <c r="A203" s="25">
        <v>44406</v>
      </c>
      <c r="B203" s="59">
        <v>4005421</v>
      </c>
      <c r="C203" s="59">
        <v>3145017</v>
      </c>
    </row>
    <row r="204" spans="1:3" x14ac:dyDescent="0.35">
      <c r="A204" s="25">
        <v>44407</v>
      </c>
      <c r="B204" s="59">
        <v>4007577</v>
      </c>
      <c r="C204" s="59">
        <v>3162662</v>
      </c>
    </row>
    <row r="205" spans="1:3" x14ac:dyDescent="0.35">
      <c r="A205" s="25">
        <v>44408</v>
      </c>
      <c r="B205" s="59">
        <v>4009611</v>
      </c>
      <c r="C205" s="59">
        <v>3180160</v>
      </c>
    </row>
    <row r="206" spans="1:3" x14ac:dyDescent="0.35">
      <c r="A206" s="25">
        <v>44409</v>
      </c>
      <c r="B206" s="59">
        <v>4011060</v>
      </c>
      <c r="C206" s="59">
        <v>3197899</v>
      </c>
    </row>
    <row r="207" spans="1:3" x14ac:dyDescent="0.35">
      <c r="A207" s="25">
        <v>44410</v>
      </c>
      <c r="B207" s="59">
        <v>4012496</v>
      </c>
      <c r="C207" s="59">
        <v>3214801</v>
      </c>
    </row>
    <row r="208" spans="1:3" x14ac:dyDescent="0.35">
      <c r="A208" s="25">
        <v>44411</v>
      </c>
      <c r="B208" s="59">
        <v>4014212</v>
      </c>
      <c r="C208" s="59">
        <v>3231331</v>
      </c>
    </row>
    <row r="209" spans="1:8" x14ac:dyDescent="0.35">
      <c r="A209" s="25">
        <v>44412</v>
      </c>
      <c r="B209" s="59">
        <v>4016326</v>
      </c>
      <c r="C209" s="59">
        <v>3249622</v>
      </c>
    </row>
    <row r="210" spans="1:8" x14ac:dyDescent="0.35">
      <c r="A210" s="25">
        <v>44413</v>
      </c>
      <c r="B210" s="59">
        <v>4018503</v>
      </c>
      <c r="C210" s="59">
        <v>3268887</v>
      </c>
    </row>
    <row r="211" spans="1:8" x14ac:dyDescent="0.35">
      <c r="A211" s="25">
        <v>44414</v>
      </c>
      <c r="B211" s="59">
        <v>4020712</v>
      </c>
      <c r="C211" s="59">
        <v>3286153</v>
      </c>
    </row>
    <row r="212" spans="1:8" x14ac:dyDescent="0.35">
      <c r="A212" s="25">
        <v>44415</v>
      </c>
      <c r="B212" s="59">
        <v>4022914</v>
      </c>
      <c r="C212" s="59">
        <v>3305325</v>
      </c>
    </row>
    <row r="213" spans="1:8" x14ac:dyDescent="0.35">
      <c r="A213" s="25">
        <v>44416</v>
      </c>
      <c r="B213" s="59">
        <v>4024852</v>
      </c>
      <c r="C213" s="59">
        <v>3323466</v>
      </c>
    </row>
    <row r="214" spans="1:8" x14ac:dyDescent="0.35">
      <c r="A214" s="25">
        <v>44417</v>
      </c>
      <c r="B214" s="59">
        <v>4026827</v>
      </c>
      <c r="C214" s="59">
        <v>3342056</v>
      </c>
    </row>
    <row r="215" spans="1:8" x14ac:dyDescent="0.35">
      <c r="A215" s="25">
        <v>44418</v>
      </c>
      <c r="B215" s="59">
        <v>4029479</v>
      </c>
      <c r="C215" s="59">
        <v>3357803</v>
      </c>
    </row>
    <row r="216" spans="1:8" x14ac:dyDescent="0.35">
      <c r="A216" s="25">
        <v>44419</v>
      </c>
      <c r="B216" s="59">
        <v>4034420</v>
      </c>
      <c r="C216" s="59">
        <v>3375524</v>
      </c>
    </row>
    <row r="217" spans="1:8" x14ac:dyDescent="0.35">
      <c r="A217" s="25">
        <v>44420</v>
      </c>
      <c r="B217" s="59">
        <v>4039226</v>
      </c>
      <c r="C217" s="59">
        <v>3393900</v>
      </c>
    </row>
    <row r="218" spans="1:8" x14ac:dyDescent="0.35">
      <c r="A218" s="25">
        <v>44421</v>
      </c>
      <c r="B218" s="59">
        <v>4044950</v>
      </c>
      <c r="C218" s="59">
        <v>3412051</v>
      </c>
    </row>
    <row r="219" spans="1:8" ht="14.9" customHeight="1" x14ac:dyDescent="0.45">
      <c r="A219" s="25">
        <v>44422</v>
      </c>
      <c r="B219" s="59">
        <v>4050011</v>
      </c>
      <c r="C219" s="59">
        <v>3431062</v>
      </c>
      <c r="D219" s="555"/>
      <c r="E219" s="556"/>
      <c r="F219" s="556"/>
      <c r="G219" s="555"/>
      <c r="H219" s="555"/>
    </row>
    <row r="220" spans="1:8" x14ac:dyDescent="0.35">
      <c r="A220" s="25">
        <v>44423</v>
      </c>
      <c r="B220" s="59">
        <v>4054842</v>
      </c>
      <c r="C220" s="59">
        <v>3449901</v>
      </c>
      <c r="D220" s="555"/>
      <c r="E220" s="555"/>
      <c r="F220" s="555"/>
      <c r="G220" s="555"/>
      <c r="H220" s="555"/>
    </row>
    <row r="221" spans="1:8" x14ac:dyDescent="0.35">
      <c r="A221" s="25">
        <v>44424</v>
      </c>
      <c r="B221" s="59">
        <v>4058482</v>
      </c>
      <c r="C221" s="59">
        <v>3467817</v>
      </c>
      <c r="D221" s="555"/>
      <c r="E221" s="555"/>
      <c r="F221" s="555"/>
      <c r="G221" s="555"/>
      <c r="H221" s="555"/>
    </row>
    <row r="222" spans="1:8" x14ac:dyDescent="0.35">
      <c r="A222" s="25">
        <v>44425</v>
      </c>
      <c r="B222" s="59">
        <v>4061687</v>
      </c>
      <c r="C222" s="59">
        <v>3482188</v>
      </c>
      <c r="D222" s="555"/>
      <c r="E222" s="557"/>
      <c r="F222" s="557"/>
      <c r="G222" s="557"/>
      <c r="H222" s="555"/>
    </row>
    <row r="223" spans="1:8" x14ac:dyDescent="0.35">
      <c r="A223" s="25">
        <v>44426</v>
      </c>
      <c r="B223" s="59">
        <v>4065970</v>
      </c>
      <c r="C223" s="59">
        <v>3498257</v>
      </c>
    </row>
    <row r="224" spans="1:8" x14ac:dyDescent="0.35">
      <c r="A224" s="25">
        <v>44427</v>
      </c>
      <c r="B224" s="59">
        <v>4068806</v>
      </c>
      <c r="C224" s="59">
        <v>3512673</v>
      </c>
    </row>
    <row r="225" spans="1:3" x14ac:dyDescent="0.35">
      <c r="A225" s="25">
        <v>44428</v>
      </c>
      <c r="B225" s="59">
        <v>4071537</v>
      </c>
      <c r="C225" s="59">
        <v>3526754</v>
      </c>
    </row>
    <row r="226" spans="1:3" x14ac:dyDescent="0.35">
      <c r="A226" s="25">
        <v>44429</v>
      </c>
      <c r="B226" s="59">
        <v>4075555</v>
      </c>
      <c r="C226" s="59">
        <v>3541708</v>
      </c>
    </row>
    <row r="227" spans="1:3" x14ac:dyDescent="0.35">
      <c r="A227" s="25">
        <v>44430</v>
      </c>
      <c r="B227" s="59">
        <v>4079496</v>
      </c>
      <c r="C227" s="59">
        <v>3556947</v>
      </c>
    </row>
    <row r="228" spans="1:3" x14ac:dyDescent="0.35">
      <c r="A228" s="25">
        <v>44431</v>
      </c>
      <c r="B228" s="59">
        <v>4082698</v>
      </c>
      <c r="C228" s="59">
        <v>3572042</v>
      </c>
    </row>
    <row r="229" spans="1:3" x14ac:dyDescent="0.35">
      <c r="A229" s="25">
        <v>44432</v>
      </c>
      <c r="B229" s="59">
        <v>4085552</v>
      </c>
      <c r="C229" s="59">
        <v>3587145</v>
      </c>
    </row>
    <row r="230" spans="1:3" x14ac:dyDescent="0.35">
      <c r="A230" s="25">
        <v>44433</v>
      </c>
      <c r="B230" s="59">
        <v>4088894</v>
      </c>
      <c r="C230" s="59">
        <v>3603429</v>
      </c>
    </row>
    <row r="231" spans="1:3" x14ac:dyDescent="0.35">
      <c r="A231" s="25">
        <v>44434</v>
      </c>
      <c r="B231" s="59">
        <v>4092295</v>
      </c>
      <c r="C231" s="59">
        <v>3617687</v>
      </c>
    </row>
    <row r="232" spans="1:3" x14ac:dyDescent="0.35">
      <c r="A232" s="25">
        <v>44435</v>
      </c>
      <c r="B232" s="59">
        <v>4095463</v>
      </c>
      <c r="C232" s="59">
        <v>3629482</v>
      </c>
    </row>
    <row r="233" spans="1:3" x14ac:dyDescent="0.35">
      <c r="A233" s="25">
        <v>44436</v>
      </c>
      <c r="B233" s="59">
        <v>4098078</v>
      </c>
      <c r="C233" s="59">
        <v>3640865</v>
      </c>
    </row>
    <row r="234" spans="1:3" x14ac:dyDescent="0.35">
      <c r="A234" s="25">
        <v>44437</v>
      </c>
      <c r="B234" s="59">
        <v>4101311</v>
      </c>
      <c r="C234" s="59">
        <v>3655287</v>
      </c>
    </row>
    <row r="235" spans="1:3" x14ac:dyDescent="0.35">
      <c r="A235" s="25">
        <v>44438</v>
      </c>
      <c r="B235" s="59">
        <v>4103687</v>
      </c>
      <c r="C235" s="59">
        <v>3668041</v>
      </c>
    </row>
    <row r="236" spans="1:3" x14ac:dyDescent="0.35">
      <c r="A236" s="25">
        <v>44439</v>
      </c>
      <c r="B236" s="59">
        <v>4106408</v>
      </c>
      <c r="C236" s="59">
        <v>3680761</v>
      </c>
    </row>
    <row r="237" spans="1:3" x14ac:dyDescent="0.35">
      <c r="A237" s="25">
        <v>44440</v>
      </c>
      <c r="B237" s="59">
        <v>4108804</v>
      </c>
      <c r="C237" s="59">
        <v>3691066</v>
      </c>
    </row>
    <row r="238" spans="1:3" x14ac:dyDescent="0.35">
      <c r="A238" s="25">
        <v>44441</v>
      </c>
      <c r="B238" s="59">
        <v>4111513</v>
      </c>
      <c r="C238" s="59">
        <v>3699250</v>
      </c>
    </row>
    <row r="239" spans="1:3" x14ac:dyDescent="0.35">
      <c r="A239" s="25">
        <v>44442</v>
      </c>
      <c r="B239" s="59">
        <v>4114552</v>
      </c>
      <c r="C239" s="59">
        <v>3709328</v>
      </c>
    </row>
    <row r="240" spans="1:3" x14ac:dyDescent="0.35">
      <c r="A240" s="25">
        <v>44443</v>
      </c>
      <c r="B240" s="95">
        <v>4117147</v>
      </c>
      <c r="C240" s="59">
        <v>3717587</v>
      </c>
    </row>
    <row r="241" spans="1:5" x14ac:dyDescent="0.35">
      <c r="A241" s="25">
        <v>44444</v>
      </c>
      <c r="B241" s="95">
        <v>4121962</v>
      </c>
      <c r="C241" s="59">
        <v>3726769</v>
      </c>
    </row>
    <row r="242" spans="1:5" x14ac:dyDescent="0.35">
      <c r="A242" s="25">
        <v>44445</v>
      </c>
      <c r="B242" s="95">
        <v>4126263</v>
      </c>
      <c r="C242" s="59">
        <v>3736762</v>
      </c>
    </row>
    <row r="243" spans="1:5" x14ac:dyDescent="0.35">
      <c r="A243" s="25">
        <v>44446</v>
      </c>
      <c r="B243" s="95">
        <v>4128492</v>
      </c>
      <c r="C243" s="59">
        <v>3743036</v>
      </c>
      <c r="E243" s="453" t="s">
        <v>469</v>
      </c>
    </row>
    <row r="244" spans="1:5" x14ac:dyDescent="0.35">
      <c r="A244" s="25">
        <v>44447</v>
      </c>
      <c r="B244" s="95">
        <v>4130841</v>
      </c>
      <c r="C244" s="59">
        <v>3749767</v>
      </c>
    </row>
    <row r="245" spans="1:5" x14ac:dyDescent="0.35">
      <c r="A245" s="25">
        <v>44448</v>
      </c>
      <c r="B245" s="95">
        <v>4133606</v>
      </c>
      <c r="C245" s="59">
        <v>3757337</v>
      </c>
    </row>
    <row r="246" spans="1:5" x14ac:dyDescent="0.35">
      <c r="A246" s="25">
        <v>44449</v>
      </c>
      <c r="B246" s="95">
        <v>4135329</v>
      </c>
      <c r="C246" s="95">
        <v>3762367</v>
      </c>
    </row>
    <row r="247" spans="1:5" x14ac:dyDescent="0.35">
      <c r="A247" s="25">
        <v>44450</v>
      </c>
      <c r="B247" s="95">
        <v>4137710</v>
      </c>
      <c r="C247" s="95">
        <v>3769320</v>
      </c>
    </row>
    <row r="248" spans="1:5" x14ac:dyDescent="0.35">
      <c r="A248" s="25">
        <v>44451</v>
      </c>
      <c r="B248" s="95">
        <v>4140616</v>
      </c>
      <c r="C248" s="95">
        <v>3777461</v>
      </c>
    </row>
    <row r="249" spans="1:5" x14ac:dyDescent="0.35">
      <c r="A249" s="25">
        <v>44452</v>
      </c>
      <c r="B249" s="95">
        <v>4142783</v>
      </c>
      <c r="C249" s="95">
        <v>3785214</v>
      </c>
    </row>
    <row r="250" spans="1:5" x14ac:dyDescent="0.35">
      <c r="A250" s="25">
        <v>44453</v>
      </c>
      <c r="B250" s="95">
        <v>4144904</v>
      </c>
      <c r="C250" s="95">
        <v>3788551</v>
      </c>
    </row>
    <row r="251" spans="1:5" x14ac:dyDescent="0.35">
      <c r="A251" s="25">
        <v>44454</v>
      </c>
      <c r="B251" s="95">
        <v>4146847</v>
      </c>
      <c r="C251" s="95">
        <v>3791597</v>
      </c>
    </row>
    <row r="252" spans="1:5" x14ac:dyDescent="0.35">
      <c r="A252" s="25">
        <v>44455</v>
      </c>
      <c r="B252" s="95">
        <v>4148734</v>
      </c>
      <c r="C252" s="95">
        <v>3795897</v>
      </c>
      <c r="E252" s="453" t="s">
        <v>475</v>
      </c>
    </row>
    <row r="253" spans="1:5" x14ac:dyDescent="0.35">
      <c r="A253" s="25">
        <v>44456</v>
      </c>
      <c r="B253" s="95">
        <v>4150157</v>
      </c>
      <c r="C253" s="95">
        <v>3798938</v>
      </c>
    </row>
    <row r="254" spans="1:5" x14ac:dyDescent="0.35">
      <c r="A254" s="25">
        <v>44457</v>
      </c>
      <c r="B254" s="95">
        <v>4151735</v>
      </c>
      <c r="C254" s="95">
        <v>3802183</v>
      </c>
    </row>
    <row r="255" spans="1:5" x14ac:dyDescent="0.35">
      <c r="A255" s="25">
        <v>44458</v>
      </c>
      <c r="B255" s="95">
        <v>4155048</v>
      </c>
      <c r="C255" s="95">
        <v>3806980</v>
      </c>
    </row>
    <row r="256" spans="1:5" x14ac:dyDescent="0.35">
      <c r="A256" s="25">
        <v>44459</v>
      </c>
      <c r="B256" s="95">
        <v>4157613</v>
      </c>
      <c r="C256" s="95">
        <v>3810775</v>
      </c>
    </row>
    <row r="257" spans="2:3" x14ac:dyDescent="0.35">
      <c r="B257" s="335"/>
      <c r="C257" s="335"/>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6"/>
  <sheetViews>
    <sheetView workbookViewId="0">
      <pane xSplit="1" ySplit="3" topLeftCell="B24" activePane="bottomRight" state="frozen"/>
      <selection pane="topRight" activeCell="B1" sqref="B1"/>
      <selection pane="bottomLeft" activeCell="A4" sqref="A4"/>
      <selection pane="bottomRight"/>
    </sheetView>
  </sheetViews>
  <sheetFormatPr defaultColWidth="8.54296875" defaultRowHeight="14.5" x14ac:dyDescent="0.35"/>
  <cols>
    <col min="1" max="1" width="11.453125" style="365" customWidth="1"/>
    <col min="2" max="3" width="26.54296875" style="365" customWidth="1"/>
    <col min="4" max="5" width="11.453125" style="365" customWidth="1"/>
    <col min="6" max="16384" width="8.54296875" style="365"/>
  </cols>
  <sheetData>
    <row r="1" spans="1:17" x14ac:dyDescent="0.35">
      <c r="A1" s="379" t="s">
        <v>299</v>
      </c>
      <c r="G1" s="58" t="s">
        <v>29</v>
      </c>
    </row>
    <row r="3" spans="1:17" ht="69.650000000000006" customHeight="1" x14ac:dyDescent="0.35">
      <c r="A3" s="54" t="s">
        <v>0</v>
      </c>
      <c r="B3" s="60" t="s">
        <v>269</v>
      </c>
      <c r="C3" s="60" t="s">
        <v>271</v>
      </c>
      <c r="D3" s="495"/>
      <c r="E3" s="495"/>
    </row>
    <row r="4" spans="1:17" x14ac:dyDescent="0.35">
      <c r="A4" s="25">
        <v>44242</v>
      </c>
      <c r="B4" s="55">
        <v>1618320</v>
      </c>
      <c r="C4" s="55">
        <v>1520690</v>
      </c>
      <c r="D4" s="27"/>
      <c r="E4" s="27"/>
    </row>
    <row r="5" spans="1:17" x14ac:dyDescent="0.35">
      <c r="A5" s="25">
        <v>44249</v>
      </c>
      <c r="B5" s="55">
        <v>1763400</v>
      </c>
      <c r="C5" s="55">
        <v>1643450</v>
      </c>
      <c r="D5" s="27"/>
      <c r="E5" s="27"/>
      <c r="P5" s="335"/>
      <c r="Q5" s="335"/>
    </row>
    <row r="6" spans="1:17" x14ac:dyDescent="0.35">
      <c r="A6" s="25">
        <v>44256</v>
      </c>
      <c r="B6" s="55">
        <v>2138450</v>
      </c>
      <c r="C6" s="55">
        <v>1886160</v>
      </c>
      <c r="D6" s="27"/>
      <c r="E6" s="27"/>
      <c r="P6" s="335"/>
      <c r="Q6" s="335"/>
    </row>
    <row r="7" spans="1:17" x14ac:dyDescent="0.35">
      <c r="A7" s="25">
        <v>44263</v>
      </c>
      <c r="B7" s="55">
        <v>2882440</v>
      </c>
      <c r="C7" s="55">
        <v>2189030</v>
      </c>
      <c r="D7" s="27"/>
      <c r="E7" s="27"/>
      <c r="P7" s="335"/>
      <c r="Q7" s="335"/>
    </row>
    <row r="8" spans="1:17" x14ac:dyDescent="0.35">
      <c r="A8" s="25">
        <v>44270</v>
      </c>
      <c r="B8" s="55">
        <v>3209170</v>
      </c>
      <c r="C8" s="55">
        <v>2673640</v>
      </c>
      <c r="D8" s="27"/>
      <c r="E8" s="27"/>
      <c r="P8" s="335"/>
      <c r="Q8" s="335"/>
    </row>
    <row r="9" spans="1:17" x14ac:dyDescent="0.35">
      <c r="A9" s="25">
        <v>44277</v>
      </c>
      <c r="B9" s="55">
        <v>3473250</v>
      </c>
      <c r="C9" s="55">
        <v>3054390</v>
      </c>
      <c r="D9" s="27"/>
      <c r="E9" s="27"/>
      <c r="P9" s="335"/>
      <c r="Q9" s="335"/>
    </row>
    <row r="10" spans="1:17" x14ac:dyDescent="0.35">
      <c r="A10" s="25">
        <v>44284</v>
      </c>
      <c r="B10" s="55">
        <v>3744260</v>
      </c>
      <c r="C10" s="55">
        <v>3257390</v>
      </c>
      <c r="D10" s="27"/>
      <c r="E10" s="27"/>
    </row>
    <row r="11" spans="1:17" x14ac:dyDescent="0.35">
      <c r="A11" s="25">
        <v>44291</v>
      </c>
      <c r="B11" s="55">
        <v>3814460</v>
      </c>
      <c r="C11" s="55">
        <v>3528790</v>
      </c>
      <c r="D11" s="27"/>
      <c r="E11" s="27"/>
    </row>
    <row r="12" spans="1:17" x14ac:dyDescent="0.35">
      <c r="A12" s="25">
        <v>44298</v>
      </c>
      <c r="B12" s="55">
        <v>4127540</v>
      </c>
      <c r="C12" s="55">
        <v>3720170</v>
      </c>
      <c r="D12" s="27"/>
      <c r="E12" s="27"/>
    </row>
    <row r="13" spans="1:17" x14ac:dyDescent="0.35">
      <c r="A13" s="25">
        <v>44305</v>
      </c>
      <c r="B13" s="55">
        <v>4429780</v>
      </c>
      <c r="C13" s="55">
        <v>3935850</v>
      </c>
      <c r="D13" s="27"/>
      <c r="E13" s="27"/>
    </row>
    <row r="14" spans="1:17" x14ac:dyDescent="0.35">
      <c r="A14" s="25">
        <v>44312</v>
      </c>
      <c r="B14" s="55">
        <v>4718140</v>
      </c>
      <c r="C14" s="55">
        <v>4216470</v>
      </c>
      <c r="D14" s="27"/>
      <c r="E14" s="27"/>
    </row>
    <row r="15" spans="1:17" x14ac:dyDescent="0.35">
      <c r="A15" s="25">
        <v>44320</v>
      </c>
      <c r="B15" s="55">
        <v>5015190</v>
      </c>
      <c r="C15" s="55">
        <v>4601370</v>
      </c>
      <c r="D15" s="27"/>
      <c r="E15" s="496" t="s">
        <v>372</v>
      </c>
    </row>
    <row r="16" spans="1:17" x14ac:dyDescent="0.35">
      <c r="A16" s="25">
        <v>44326</v>
      </c>
      <c r="B16" s="55">
        <v>5333050</v>
      </c>
      <c r="C16" s="55">
        <v>4837850</v>
      </c>
      <c r="D16" s="335"/>
      <c r="E16" s="335"/>
    </row>
    <row r="17" spans="1:5" x14ac:dyDescent="0.35">
      <c r="A17" s="25">
        <v>44333</v>
      </c>
      <c r="B17" s="55">
        <v>5644630</v>
      </c>
      <c r="C17" s="55">
        <v>5142230</v>
      </c>
    </row>
    <row r="18" spans="1:5" x14ac:dyDescent="0.35">
      <c r="A18" s="25">
        <v>44340</v>
      </c>
      <c r="B18" s="55">
        <v>5956040</v>
      </c>
      <c r="C18" s="55">
        <v>5499130</v>
      </c>
    </row>
    <row r="19" spans="1:5" x14ac:dyDescent="0.35">
      <c r="A19" s="25">
        <v>44348</v>
      </c>
      <c r="B19" s="55">
        <v>6371720</v>
      </c>
      <c r="C19" s="55">
        <v>5791490</v>
      </c>
      <c r="E19" s="496" t="s">
        <v>393</v>
      </c>
    </row>
    <row r="20" spans="1:5" x14ac:dyDescent="0.35">
      <c r="A20" s="25">
        <v>44354</v>
      </c>
      <c r="B20" s="55">
        <v>6552070</v>
      </c>
      <c r="C20" s="55">
        <v>6062250</v>
      </c>
    </row>
    <row r="21" spans="1:5" x14ac:dyDescent="0.35">
      <c r="A21" s="25">
        <v>44361</v>
      </c>
      <c r="B21" s="55">
        <v>6858240</v>
      </c>
      <c r="C21" s="55">
        <v>6262640</v>
      </c>
    </row>
    <row r="22" spans="1:5" x14ac:dyDescent="0.35">
      <c r="A22" s="25">
        <v>44368</v>
      </c>
      <c r="B22" s="55">
        <v>6974790</v>
      </c>
      <c r="C22" s="55">
        <v>6445570</v>
      </c>
    </row>
    <row r="23" spans="1:5" x14ac:dyDescent="0.35">
      <c r="A23" s="25">
        <v>44375</v>
      </c>
      <c r="B23" s="55">
        <v>7257460</v>
      </c>
      <c r="C23" s="55">
        <v>6636390</v>
      </c>
    </row>
    <row r="24" spans="1:5" x14ac:dyDescent="0.35">
      <c r="A24" s="25">
        <v>44382</v>
      </c>
      <c r="B24" s="55">
        <v>7437240</v>
      </c>
      <c r="C24" s="55">
        <v>6833570</v>
      </c>
    </row>
    <row r="25" spans="1:5" x14ac:dyDescent="0.35">
      <c r="A25" s="25">
        <v>44389</v>
      </c>
      <c r="B25" s="55">
        <v>7720270</v>
      </c>
      <c r="C25" s="55">
        <v>6953510</v>
      </c>
    </row>
    <row r="26" spans="1:5" x14ac:dyDescent="0.35">
      <c r="A26" s="25">
        <v>44396</v>
      </c>
      <c r="B26" s="55">
        <v>7941400</v>
      </c>
      <c r="C26" s="55">
        <v>7010410</v>
      </c>
    </row>
    <row r="27" spans="1:5" x14ac:dyDescent="0.35">
      <c r="A27" s="25">
        <v>44403</v>
      </c>
      <c r="B27" s="55">
        <v>7952530</v>
      </c>
      <c r="C27" s="55">
        <v>7060640</v>
      </c>
      <c r="E27" s="453" t="s">
        <v>437</v>
      </c>
    </row>
    <row r="28" spans="1:5" x14ac:dyDescent="0.35">
      <c r="A28" s="25">
        <v>44410</v>
      </c>
      <c r="B28" s="55">
        <v>7952530</v>
      </c>
      <c r="C28" s="55">
        <v>7170900</v>
      </c>
    </row>
    <row r="29" spans="1:5" x14ac:dyDescent="0.35">
      <c r="A29" s="25">
        <v>44417</v>
      </c>
      <c r="B29" s="55">
        <v>7952530</v>
      </c>
      <c r="C29" s="55">
        <v>7317690</v>
      </c>
    </row>
    <row r="30" spans="1:5" x14ac:dyDescent="0.35">
      <c r="A30" s="25">
        <v>44424</v>
      </c>
      <c r="B30" s="55">
        <v>7900450</v>
      </c>
      <c r="C30" s="55">
        <v>7464510</v>
      </c>
    </row>
    <row r="31" spans="1:5" x14ac:dyDescent="0.35">
      <c r="A31" s="25">
        <v>44431</v>
      </c>
      <c r="B31" s="55">
        <v>7900290</v>
      </c>
      <c r="C31" s="55">
        <v>7567740</v>
      </c>
    </row>
    <row r="32" spans="1:5" x14ac:dyDescent="0.35">
      <c r="A32" s="25">
        <v>44439</v>
      </c>
      <c r="B32" s="55">
        <v>8050130</v>
      </c>
      <c r="C32" s="55">
        <v>7698730</v>
      </c>
      <c r="E32" s="496" t="s">
        <v>465</v>
      </c>
    </row>
    <row r="33" spans="1:3" x14ac:dyDescent="0.35">
      <c r="A33" s="25">
        <v>44445</v>
      </c>
      <c r="B33" s="55">
        <v>8050130</v>
      </c>
      <c r="C33" s="55">
        <v>7767680</v>
      </c>
    </row>
    <row r="34" spans="1:3" x14ac:dyDescent="0.35">
      <c r="A34" s="25">
        <v>44452</v>
      </c>
      <c r="B34" s="55">
        <v>8050130</v>
      </c>
      <c r="C34" s="55">
        <v>7808380</v>
      </c>
    </row>
    <row r="36" spans="1:3" x14ac:dyDescent="0.35">
      <c r="B36" s="335"/>
      <c r="C36" s="335"/>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54296875" customWidth="1"/>
    <col min="2" max="4" width="15.453125" customWidth="1"/>
  </cols>
  <sheetData>
    <row r="1" spans="1:6" x14ac:dyDescent="0.35">
      <c r="A1" s="393"/>
      <c r="F1" s="58" t="s">
        <v>29</v>
      </c>
    </row>
    <row r="2" spans="1:6" x14ac:dyDescent="0.35">
      <c r="A2" s="394" t="s">
        <v>280</v>
      </c>
    </row>
    <row r="3" spans="1:6" ht="72.5" x14ac:dyDescent="0.35">
      <c r="A3" s="395" t="s">
        <v>0</v>
      </c>
      <c r="B3" s="396" t="s">
        <v>273</v>
      </c>
      <c r="C3" s="395" t="s">
        <v>274</v>
      </c>
      <c r="D3" s="395" t="s">
        <v>275</v>
      </c>
    </row>
    <row r="4" spans="1:6" x14ac:dyDescent="0.35">
      <c r="A4" s="397">
        <v>44120</v>
      </c>
      <c r="B4" s="412">
        <v>2330</v>
      </c>
      <c r="C4" s="423">
        <v>480</v>
      </c>
      <c r="D4" s="412">
        <v>69</v>
      </c>
    </row>
    <row r="5" spans="1:6" x14ac:dyDescent="0.35">
      <c r="A5" s="398">
        <v>44127</v>
      </c>
      <c r="B5" s="412">
        <v>2615</v>
      </c>
      <c r="C5" s="423">
        <v>250</v>
      </c>
      <c r="D5" s="412">
        <v>36</v>
      </c>
    </row>
    <row r="6" spans="1:6" x14ac:dyDescent="0.35">
      <c r="A6" s="398">
        <v>44134</v>
      </c>
      <c r="B6" s="412">
        <v>2860</v>
      </c>
      <c r="C6" s="399">
        <v>180</v>
      </c>
      <c r="D6" s="412">
        <v>26</v>
      </c>
    </row>
    <row r="7" spans="1:6" x14ac:dyDescent="0.35">
      <c r="A7" s="400">
        <v>44141</v>
      </c>
      <c r="B7" s="412">
        <v>3085</v>
      </c>
      <c r="C7" s="399">
        <v>190</v>
      </c>
      <c r="D7" s="412">
        <v>27</v>
      </c>
    </row>
    <row r="8" spans="1:6" x14ac:dyDescent="0.35">
      <c r="A8" s="400">
        <v>44145</v>
      </c>
      <c r="B8" s="412">
        <v>3160</v>
      </c>
      <c r="C8" s="399">
        <v>155</v>
      </c>
      <c r="D8" s="412">
        <v>22</v>
      </c>
    </row>
    <row r="9" spans="1:6" x14ac:dyDescent="0.35">
      <c r="A9" s="400">
        <v>44148</v>
      </c>
      <c r="B9" s="412">
        <v>3275</v>
      </c>
      <c r="C9" s="399">
        <v>165</v>
      </c>
      <c r="D9" s="412">
        <v>24</v>
      </c>
    </row>
    <row r="10" spans="1:6" x14ac:dyDescent="0.35">
      <c r="A10" s="400">
        <v>44152</v>
      </c>
      <c r="B10" s="412">
        <v>3365</v>
      </c>
      <c r="C10" s="399">
        <v>195</v>
      </c>
      <c r="D10" s="412">
        <v>28</v>
      </c>
    </row>
    <row r="11" spans="1:6" x14ac:dyDescent="0.35">
      <c r="A11" s="400">
        <v>44155</v>
      </c>
      <c r="B11" s="412">
        <v>3450</v>
      </c>
      <c r="C11" s="399">
        <v>195</v>
      </c>
      <c r="D11" s="412">
        <v>28</v>
      </c>
    </row>
    <row r="12" spans="1:6" x14ac:dyDescent="0.35">
      <c r="A12" s="400">
        <v>44162</v>
      </c>
      <c r="B12" s="412">
        <v>3680</v>
      </c>
      <c r="C12" s="399">
        <v>205</v>
      </c>
      <c r="D12" s="412">
        <v>30</v>
      </c>
    </row>
    <row r="13" spans="1:6" x14ac:dyDescent="0.35">
      <c r="A13" s="400">
        <v>44169</v>
      </c>
      <c r="B13" s="412">
        <v>3800</v>
      </c>
      <c r="C13" s="399">
        <v>120</v>
      </c>
      <c r="D13" s="412">
        <v>17</v>
      </c>
    </row>
    <row r="14" spans="1:6" x14ac:dyDescent="0.35">
      <c r="A14" s="400">
        <v>44176</v>
      </c>
      <c r="B14" s="406">
        <v>3890</v>
      </c>
      <c r="C14" s="424">
        <v>95</v>
      </c>
      <c r="D14" s="415">
        <v>13</v>
      </c>
    </row>
    <row r="15" spans="1:6" ht="75" customHeight="1" x14ac:dyDescent="0.35">
      <c r="A15" s="630" t="s">
        <v>276</v>
      </c>
      <c r="B15" s="630"/>
      <c r="C15" s="630"/>
      <c r="D15" s="631"/>
    </row>
    <row r="16" spans="1:6" x14ac:dyDescent="0.35">
      <c r="A16" s="421">
        <v>44211</v>
      </c>
      <c r="B16" s="414">
        <v>4185</v>
      </c>
      <c r="C16" s="422" t="s">
        <v>48</v>
      </c>
      <c r="D16" s="422" t="s">
        <v>48</v>
      </c>
    </row>
    <row r="17" spans="1:4" x14ac:dyDescent="0.35">
      <c r="A17" s="400">
        <v>44218</v>
      </c>
      <c r="B17" s="412">
        <v>4290</v>
      </c>
      <c r="C17" s="411">
        <v>95</v>
      </c>
      <c r="D17" s="411">
        <v>13</v>
      </c>
    </row>
    <row r="18" spans="1:4" x14ac:dyDescent="0.35">
      <c r="A18" s="409">
        <v>44225</v>
      </c>
      <c r="B18" s="412">
        <v>4375</v>
      </c>
      <c r="C18" s="411">
        <v>85</v>
      </c>
      <c r="D18" s="411">
        <v>12</v>
      </c>
    </row>
    <row r="19" spans="1:4" x14ac:dyDescent="0.35">
      <c r="A19" s="409">
        <v>44232</v>
      </c>
      <c r="B19" s="412">
        <v>4445</v>
      </c>
      <c r="C19" s="411">
        <v>75</v>
      </c>
      <c r="D19" s="411">
        <v>11</v>
      </c>
    </row>
    <row r="20" spans="1:4" x14ac:dyDescent="0.35">
      <c r="A20" s="400">
        <v>44239</v>
      </c>
      <c r="B20" s="412">
        <v>4520</v>
      </c>
      <c r="C20" s="412">
        <v>70</v>
      </c>
      <c r="D20" s="411">
        <v>10</v>
      </c>
    </row>
    <row r="21" spans="1:4" x14ac:dyDescent="0.35">
      <c r="A21" s="409">
        <v>44246</v>
      </c>
      <c r="B21" s="412">
        <v>4565</v>
      </c>
      <c r="C21" s="412">
        <v>45</v>
      </c>
      <c r="D21" s="411">
        <v>6</v>
      </c>
    </row>
    <row r="22" spans="1:4" x14ac:dyDescent="0.35">
      <c r="A22" s="400">
        <v>44253</v>
      </c>
      <c r="B22" s="412">
        <v>4615</v>
      </c>
      <c r="C22" s="412">
        <v>45</v>
      </c>
      <c r="D22" s="412">
        <v>7</v>
      </c>
    </row>
    <row r="23" spans="1:4" x14ac:dyDescent="0.35">
      <c r="A23" s="409">
        <v>44260</v>
      </c>
      <c r="B23" s="412">
        <v>4645</v>
      </c>
      <c r="C23" s="412">
        <v>30</v>
      </c>
      <c r="D23" s="411">
        <v>5</v>
      </c>
    </row>
    <row r="24" spans="1:4" x14ac:dyDescent="0.35">
      <c r="A24" s="409">
        <v>44267</v>
      </c>
      <c r="B24" s="412">
        <v>4690</v>
      </c>
      <c r="C24" s="411">
        <v>45</v>
      </c>
      <c r="D24" s="412">
        <v>7</v>
      </c>
    </row>
    <row r="25" spans="1:4" x14ac:dyDescent="0.35">
      <c r="A25" s="409">
        <v>44274</v>
      </c>
      <c r="B25" s="412">
        <v>4750</v>
      </c>
      <c r="C25" s="411">
        <v>50</v>
      </c>
      <c r="D25" s="412">
        <v>7</v>
      </c>
    </row>
    <row r="26" spans="1:4" x14ac:dyDescent="0.35">
      <c r="A26" s="410">
        <v>44281</v>
      </c>
      <c r="B26" s="413">
        <v>4925</v>
      </c>
      <c r="C26" s="419">
        <v>170</v>
      </c>
      <c r="D26" s="413">
        <v>24</v>
      </c>
    </row>
    <row r="27" spans="1:4" ht="58.4" customHeight="1" x14ac:dyDescent="0.35">
      <c r="A27" s="630" t="s">
        <v>371</v>
      </c>
      <c r="B27" s="630"/>
      <c r="C27" s="630"/>
      <c r="D27" s="631"/>
    </row>
    <row r="28" spans="1:4" x14ac:dyDescent="0.35">
      <c r="A28" s="400">
        <v>44309</v>
      </c>
      <c r="B28" s="412">
        <v>5065</v>
      </c>
      <c r="C28" s="494" t="s">
        <v>48</v>
      </c>
      <c r="D28" s="494" t="s">
        <v>48</v>
      </c>
    </row>
    <row r="29" spans="1:4" x14ac:dyDescent="0.35">
      <c r="A29" s="493">
        <v>44316</v>
      </c>
      <c r="B29" s="412">
        <v>5080</v>
      </c>
      <c r="C29" s="412">
        <v>10</v>
      </c>
      <c r="D29" s="412">
        <v>2</v>
      </c>
    </row>
    <row r="30" spans="1:4" x14ac:dyDescent="0.35">
      <c r="A30" s="400">
        <v>44323</v>
      </c>
      <c r="B30" s="412">
        <v>5085</v>
      </c>
      <c r="C30" s="412">
        <v>5</v>
      </c>
      <c r="D30" s="412">
        <v>1</v>
      </c>
    </row>
    <row r="31" spans="1:4" x14ac:dyDescent="0.35">
      <c r="A31" s="400">
        <v>44330</v>
      </c>
      <c r="B31" s="412">
        <v>5095</v>
      </c>
      <c r="C31" s="412">
        <v>10</v>
      </c>
      <c r="D31" s="412">
        <v>2</v>
      </c>
    </row>
    <row r="32" spans="1:4" x14ac:dyDescent="0.35">
      <c r="A32" s="400">
        <v>44337</v>
      </c>
      <c r="B32" s="412">
        <v>5115</v>
      </c>
      <c r="C32" s="412">
        <v>15</v>
      </c>
      <c r="D32" s="412">
        <v>2</v>
      </c>
    </row>
    <row r="33" spans="1:4" x14ac:dyDescent="0.35">
      <c r="A33" s="400">
        <v>44344</v>
      </c>
      <c r="B33" s="412">
        <v>5150</v>
      </c>
      <c r="C33" s="412">
        <v>35</v>
      </c>
      <c r="D33" s="412">
        <v>5</v>
      </c>
    </row>
    <row r="34" spans="1:4" x14ac:dyDescent="0.35">
      <c r="A34" s="409">
        <v>44351</v>
      </c>
      <c r="B34" s="412">
        <v>5195</v>
      </c>
      <c r="C34" s="412">
        <v>45</v>
      </c>
      <c r="D34" s="412">
        <v>7</v>
      </c>
    </row>
    <row r="35" spans="1:4" x14ac:dyDescent="0.35">
      <c r="A35" s="400">
        <v>44358</v>
      </c>
      <c r="B35" s="412">
        <v>5245</v>
      </c>
      <c r="C35" s="412">
        <v>45</v>
      </c>
      <c r="D35" s="412">
        <v>7</v>
      </c>
    </row>
    <row r="36" spans="1:4" x14ac:dyDescent="0.35">
      <c r="A36" s="409">
        <v>44365</v>
      </c>
      <c r="B36" s="412">
        <v>5310</v>
      </c>
      <c r="C36" s="412">
        <v>70</v>
      </c>
      <c r="D36" s="412">
        <v>8</v>
      </c>
    </row>
    <row r="37" spans="1:4" x14ac:dyDescent="0.35">
      <c r="A37" s="410">
        <v>44372</v>
      </c>
      <c r="B37" s="413">
        <v>5355</v>
      </c>
      <c r="C37" s="413">
        <v>45</v>
      </c>
      <c r="D37" s="413">
        <v>6</v>
      </c>
    </row>
    <row r="38" spans="1:4" x14ac:dyDescent="0.35">
      <c r="D38" s="31"/>
    </row>
    <row r="39" spans="1:4" x14ac:dyDescent="0.35">
      <c r="A39" s="403" t="s">
        <v>281</v>
      </c>
      <c r="B39" s="31"/>
      <c r="C39" s="31"/>
      <c r="D39" s="404"/>
    </row>
    <row r="40" spans="1:4" ht="58" x14ac:dyDescent="0.35">
      <c r="A40" s="395" t="s">
        <v>0</v>
      </c>
      <c r="B40" s="405" t="s">
        <v>277</v>
      </c>
      <c r="C40" s="395" t="s">
        <v>278</v>
      </c>
      <c r="D40" s="405" t="s">
        <v>275</v>
      </c>
    </row>
    <row r="41" spans="1:4" x14ac:dyDescent="0.35">
      <c r="A41" s="398">
        <v>44134</v>
      </c>
      <c r="B41" s="414">
        <v>230</v>
      </c>
      <c r="C41" s="412">
        <v>65</v>
      </c>
      <c r="D41" s="411">
        <v>9</v>
      </c>
    </row>
    <row r="42" spans="1:4" x14ac:dyDescent="0.35">
      <c r="A42" s="398">
        <v>44141</v>
      </c>
      <c r="B42" s="412">
        <v>305</v>
      </c>
      <c r="C42" s="412">
        <v>75</v>
      </c>
      <c r="D42" s="411">
        <v>11</v>
      </c>
    </row>
    <row r="43" spans="1:4" x14ac:dyDescent="0.35">
      <c r="A43" s="398">
        <v>44148</v>
      </c>
      <c r="B43" s="412">
        <v>375</v>
      </c>
      <c r="C43" s="412">
        <v>55</v>
      </c>
      <c r="D43" s="411">
        <v>8</v>
      </c>
    </row>
    <row r="44" spans="1:4" x14ac:dyDescent="0.35">
      <c r="A44" s="398">
        <v>44155</v>
      </c>
      <c r="B44" s="412">
        <v>435</v>
      </c>
      <c r="C44" s="412">
        <v>65</v>
      </c>
      <c r="D44" s="411">
        <v>9</v>
      </c>
    </row>
    <row r="45" spans="1:4" x14ac:dyDescent="0.35">
      <c r="A45" s="398">
        <v>44162</v>
      </c>
      <c r="B45" s="412">
        <v>470</v>
      </c>
      <c r="C45" s="412">
        <v>40</v>
      </c>
      <c r="D45" s="411">
        <v>6</v>
      </c>
    </row>
    <row r="46" spans="1:4" x14ac:dyDescent="0.35">
      <c r="A46" s="398">
        <v>44169</v>
      </c>
      <c r="B46" s="412">
        <v>530</v>
      </c>
      <c r="C46" s="412">
        <v>50</v>
      </c>
      <c r="D46" s="411">
        <v>7</v>
      </c>
    </row>
    <row r="47" spans="1:4" x14ac:dyDescent="0.35">
      <c r="A47" s="398">
        <v>44176</v>
      </c>
      <c r="B47" s="406">
        <v>560</v>
      </c>
      <c r="C47" s="406">
        <v>25</v>
      </c>
      <c r="D47" s="401">
        <v>4</v>
      </c>
    </row>
    <row r="48" spans="1:4" ht="75" customHeight="1" x14ac:dyDescent="0.35">
      <c r="A48" s="632" t="s">
        <v>279</v>
      </c>
      <c r="B48" s="630"/>
      <c r="C48" s="630"/>
      <c r="D48" s="631"/>
    </row>
    <row r="49" spans="1:5" x14ac:dyDescent="0.35">
      <c r="A49" s="398">
        <v>44211</v>
      </c>
      <c r="B49" s="412">
        <v>645</v>
      </c>
      <c r="C49" s="407" t="s">
        <v>48</v>
      </c>
      <c r="D49" s="402" t="s">
        <v>48</v>
      </c>
    </row>
    <row r="50" spans="1:5" x14ac:dyDescent="0.35">
      <c r="A50" s="398">
        <v>44218</v>
      </c>
      <c r="B50" s="412">
        <v>670</v>
      </c>
      <c r="C50" s="412">
        <v>50</v>
      </c>
      <c r="D50" s="412">
        <v>7</v>
      </c>
    </row>
    <row r="51" spans="1:5" x14ac:dyDescent="0.35">
      <c r="A51" s="398">
        <v>44225</v>
      </c>
      <c r="B51" s="412">
        <v>705</v>
      </c>
      <c r="C51" s="412">
        <v>25</v>
      </c>
      <c r="D51" s="412">
        <v>4</v>
      </c>
    </row>
    <row r="52" spans="1:5" x14ac:dyDescent="0.35">
      <c r="A52" s="398">
        <v>44232</v>
      </c>
      <c r="B52" s="412">
        <v>740</v>
      </c>
      <c r="C52" s="412">
        <v>20</v>
      </c>
      <c r="D52" s="412">
        <v>3</v>
      </c>
    </row>
    <row r="53" spans="1:5" x14ac:dyDescent="0.35">
      <c r="A53" s="400">
        <v>44239</v>
      </c>
      <c r="B53" s="399">
        <v>750</v>
      </c>
      <c r="C53" s="412">
        <v>15</v>
      </c>
      <c r="D53" s="412">
        <v>2</v>
      </c>
      <c r="E53" s="76"/>
    </row>
    <row r="54" spans="1:5" x14ac:dyDescent="0.35">
      <c r="A54" s="409">
        <v>44246</v>
      </c>
      <c r="B54" s="412">
        <v>760</v>
      </c>
      <c r="C54" s="412">
        <v>20</v>
      </c>
      <c r="D54" s="412">
        <v>3</v>
      </c>
    </row>
    <row r="55" spans="1:5" x14ac:dyDescent="0.35">
      <c r="A55" s="420">
        <v>44253</v>
      </c>
      <c r="B55" s="412">
        <v>780</v>
      </c>
      <c r="C55" s="412">
        <v>15</v>
      </c>
      <c r="D55" s="412">
        <v>2</v>
      </c>
    </row>
    <row r="56" spans="1:5" x14ac:dyDescent="0.35">
      <c r="A56" s="420">
        <v>44260</v>
      </c>
      <c r="B56" s="412">
        <v>800</v>
      </c>
      <c r="C56" s="412">
        <v>10</v>
      </c>
      <c r="D56" s="412">
        <v>1</v>
      </c>
    </row>
    <row r="57" spans="1:5" x14ac:dyDescent="0.35">
      <c r="A57" s="420">
        <v>44267</v>
      </c>
      <c r="B57" s="412">
        <v>810</v>
      </c>
      <c r="C57" s="411">
        <v>15</v>
      </c>
      <c r="D57" s="411">
        <v>2</v>
      </c>
    </row>
    <row r="58" spans="1:5" x14ac:dyDescent="0.35">
      <c r="A58" s="420">
        <v>44274</v>
      </c>
      <c r="B58" s="412">
        <v>825</v>
      </c>
      <c r="C58" s="411">
        <v>15</v>
      </c>
      <c r="D58" s="411">
        <v>2</v>
      </c>
    </row>
    <row r="59" spans="1:5" x14ac:dyDescent="0.35">
      <c r="A59" s="416">
        <v>44281</v>
      </c>
      <c r="B59" s="413">
        <v>840</v>
      </c>
      <c r="C59" s="419">
        <v>15</v>
      </c>
      <c r="D59" s="419">
        <v>2</v>
      </c>
    </row>
    <row r="60" spans="1:5" ht="69" customHeight="1" x14ac:dyDescent="0.35">
      <c r="A60" s="630" t="s">
        <v>371</v>
      </c>
      <c r="B60" s="630"/>
      <c r="C60" s="630"/>
      <c r="D60" s="631"/>
    </row>
    <row r="61" spans="1:5" x14ac:dyDescent="0.35">
      <c r="A61" s="420">
        <v>44310</v>
      </c>
      <c r="B61" s="414">
        <v>885</v>
      </c>
      <c r="C61" s="499" t="s">
        <v>48</v>
      </c>
      <c r="D61" s="422" t="s">
        <v>48</v>
      </c>
    </row>
    <row r="62" spans="1:5" x14ac:dyDescent="0.35">
      <c r="A62" s="420">
        <v>44316</v>
      </c>
      <c r="B62" s="412">
        <v>890</v>
      </c>
      <c r="C62" s="500">
        <v>5</v>
      </c>
      <c r="D62" s="501">
        <v>1</v>
      </c>
    </row>
    <row r="63" spans="1:5" x14ac:dyDescent="0.35">
      <c r="A63" s="420">
        <v>44323</v>
      </c>
      <c r="B63" s="412">
        <v>900</v>
      </c>
      <c r="C63" s="501">
        <v>10</v>
      </c>
      <c r="D63" s="500">
        <v>1</v>
      </c>
      <c r="E63" s="76"/>
    </row>
    <row r="64" spans="1:5" x14ac:dyDescent="0.35">
      <c r="A64" s="420">
        <v>44330</v>
      </c>
      <c r="B64" s="412">
        <v>910</v>
      </c>
      <c r="C64" s="500">
        <v>15</v>
      </c>
      <c r="D64" s="500">
        <v>2</v>
      </c>
    </row>
    <row r="65" spans="1:4" x14ac:dyDescent="0.35">
      <c r="A65" s="400">
        <v>44337</v>
      </c>
      <c r="B65" s="412">
        <v>930</v>
      </c>
      <c r="C65" s="412">
        <v>15</v>
      </c>
      <c r="D65" s="412">
        <v>2</v>
      </c>
    </row>
    <row r="66" spans="1:4" x14ac:dyDescent="0.35">
      <c r="A66" s="400">
        <v>44344</v>
      </c>
      <c r="B66" s="412">
        <v>955</v>
      </c>
      <c r="C66" s="412">
        <v>25</v>
      </c>
      <c r="D66" s="412">
        <v>3</v>
      </c>
    </row>
    <row r="67" spans="1:4" x14ac:dyDescent="0.35">
      <c r="A67" s="400">
        <v>44351</v>
      </c>
      <c r="B67" s="412">
        <v>970</v>
      </c>
      <c r="C67" s="412">
        <v>25</v>
      </c>
      <c r="D67" s="412">
        <v>3</v>
      </c>
    </row>
    <row r="68" spans="1:4" x14ac:dyDescent="0.35">
      <c r="A68" s="400">
        <v>44358</v>
      </c>
      <c r="B68" s="412">
        <v>1020</v>
      </c>
      <c r="C68" s="412">
        <v>50</v>
      </c>
      <c r="D68" s="412">
        <v>7</v>
      </c>
    </row>
    <row r="69" spans="1:4" x14ac:dyDescent="0.35">
      <c r="A69" s="520">
        <v>44365</v>
      </c>
      <c r="B69" s="521">
        <v>1060</v>
      </c>
      <c r="C69" s="521">
        <v>40</v>
      </c>
      <c r="D69" s="521">
        <v>6</v>
      </c>
    </row>
    <row r="70" spans="1:4" x14ac:dyDescent="0.35">
      <c r="A70" s="523">
        <v>44372</v>
      </c>
      <c r="B70" s="522">
        <v>1105</v>
      </c>
      <c r="C70" s="522">
        <v>45</v>
      </c>
      <c r="D70" s="522">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50" t="s">
        <v>45</v>
      </c>
      <c r="B1" s="250"/>
      <c r="C1" s="250"/>
      <c r="D1" s="251"/>
      <c r="E1" s="252"/>
      <c r="F1" s="252"/>
      <c r="G1" s="252"/>
      <c r="H1" s="252"/>
      <c r="I1" s="252"/>
      <c r="J1" s="252"/>
      <c r="K1" s="253" t="s">
        <v>29</v>
      </c>
    </row>
    <row r="2" spans="1:15" x14ac:dyDescent="0.35">
      <c r="A2" s="251"/>
      <c r="B2" s="251"/>
      <c r="C2" s="251"/>
      <c r="D2" s="251"/>
      <c r="E2" s="252"/>
      <c r="F2" s="252"/>
      <c r="G2" s="252"/>
      <c r="H2" s="252"/>
      <c r="I2" s="252"/>
      <c r="J2" s="252"/>
      <c r="K2" s="252"/>
    </row>
    <row r="3" spans="1:15" ht="30.65" customHeight="1" x14ac:dyDescent="0.35">
      <c r="A3" s="254" t="s">
        <v>0</v>
      </c>
      <c r="B3" s="255" t="s">
        <v>39</v>
      </c>
      <c r="C3" s="255" t="s">
        <v>44</v>
      </c>
      <c r="D3" s="256"/>
      <c r="E3" s="252"/>
      <c r="F3" s="252"/>
      <c r="G3" s="252"/>
      <c r="H3" s="252"/>
      <c r="I3" s="252"/>
      <c r="J3" s="252"/>
      <c r="K3" s="252"/>
    </row>
    <row r="4" spans="1:15" x14ac:dyDescent="0.35">
      <c r="A4" s="257">
        <v>43907</v>
      </c>
      <c r="B4" s="258">
        <v>6977</v>
      </c>
      <c r="C4" s="259">
        <v>6772</v>
      </c>
      <c r="D4" s="260"/>
      <c r="E4" s="261"/>
      <c r="F4" s="261"/>
      <c r="G4" s="261"/>
      <c r="H4" s="261"/>
      <c r="I4" s="261"/>
      <c r="J4" s="262"/>
      <c r="K4" s="262"/>
      <c r="L4" s="8"/>
      <c r="M4" s="8"/>
      <c r="N4" s="8"/>
      <c r="O4" s="8"/>
    </row>
    <row r="5" spans="1:15" x14ac:dyDescent="0.35">
      <c r="A5" s="263">
        <v>43908</v>
      </c>
      <c r="B5" s="264">
        <v>5568</v>
      </c>
      <c r="C5" s="265">
        <v>4930</v>
      </c>
      <c r="D5" s="260"/>
      <c r="E5" s="261"/>
      <c r="F5" s="261"/>
      <c r="G5" s="261"/>
      <c r="H5" s="261"/>
      <c r="I5" s="261"/>
      <c r="J5" s="262"/>
      <c r="K5" s="262"/>
      <c r="L5" s="8"/>
      <c r="M5" s="8"/>
      <c r="N5" s="8"/>
      <c r="O5" s="8"/>
    </row>
    <row r="6" spans="1:15" x14ac:dyDescent="0.35">
      <c r="A6" s="263">
        <v>43909</v>
      </c>
      <c r="B6" s="264">
        <v>4774</v>
      </c>
      <c r="C6" s="265">
        <v>3271</v>
      </c>
      <c r="D6" s="260"/>
      <c r="E6" s="261"/>
      <c r="F6" s="261"/>
      <c r="G6" s="261"/>
      <c r="H6" s="261"/>
      <c r="I6" s="261"/>
      <c r="J6" s="262"/>
      <c r="K6" s="262"/>
      <c r="L6" s="8"/>
      <c r="M6" s="8"/>
      <c r="N6" s="8"/>
      <c r="O6" s="8"/>
    </row>
    <row r="7" spans="1:15" x14ac:dyDescent="0.35">
      <c r="A7" s="263">
        <v>43910</v>
      </c>
      <c r="B7" s="264">
        <v>4789</v>
      </c>
      <c r="C7" s="265">
        <v>2693</v>
      </c>
      <c r="D7" s="260"/>
      <c r="E7" s="261"/>
      <c r="F7" s="261"/>
      <c r="G7" s="261"/>
      <c r="H7" s="261"/>
      <c r="I7" s="261"/>
      <c r="J7" s="262"/>
      <c r="K7" s="262"/>
      <c r="L7" s="8"/>
      <c r="M7" s="8"/>
      <c r="N7" s="8"/>
      <c r="O7" s="8"/>
    </row>
    <row r="8" spans="1:15" x14ac:dyDescent="0.35">
      <c r="A8" s="263">
        <v>43911</v>
      </c>
      <c r="B8" s="264">
        <v>11620</v>
      </c>
      <c r="C8" s="265">
        <v>1304</v>
      </c>
      <c r="D8" s="260"/>
      <c r="E8" s="261"/>
      <c r="F8" s="261"/>
      <c r="G8" s="261"/>
      <c r="H8" s="261"/>
      <c r="I8" s="261"/>
      <c r="J8" s="262"/>
      <c r="K8" s="262"/>
      <c r="L8" s="8"/>
      <c r="M8" s="8"/>
      <c r="N8" s="8"/>
      <c r="O8" s="8"/>
    </row>
    <row r="9" spans="1:15" x14ac:dyDescent="0.35">
      <c r="A9" s="263">
        <v>43912</v>
      </c>
      <c r="B9" s="264">
        <v>10824</v>
      </c>
      <c r="C9" s="265">
        <v>1824</v>
      </c>
      <c r="D9" s="260"/>
      <c r="E9" s="261"/>
      <c r="F9" s="261"/>
      <c r="G9" s="261"/>
      <c r="H9" s="261"/>
      <c r="I9" s="261"/>
      <c r="J9" s="262"/>
      <c r="K9" s="262"/>
      <c r="L9" s="8"/>
      <c r="M9" s="8"/>
      <c r="N9" s="8"/>
      <c r="O9" s="8"/>
    </row>
    <row r="10" spans="1:15" x14ac:dyDescent="0.35">
      <c r="A10" s="263">
        <v>43913</v>
      </c>
      <c r="B10" s="264">
        <v>11904</v>
      </c>
      <c r="C10" s="265">
        <v>6895</v>
      </c>
      <c r="D10" s="260"/>
      <c r="E10" s="261"/>
      <c r="F10" s="261"/>
      <c r="G10" s="261"/>
      <c r="H10" s="261"/>
      <c r="I10" s="261"/>
      <c r="J10" s="262"/>
      <c r="K10" s="262"/>
      <c r="L10" s="8"/>
      <c r="M10" s="8"/>
      <c r="N10" s="8"/>
      <c r="O10" s="8"/>
    </row>
    <row r="11" spans="1:15" x14ac:dyDescent="0.35">
      <c r="A11" s="263">
        <v>43914</v>
      </c>
      <c r="B11" s="264">
        <v>8573</v>
      </c>
      <c r="C11" s="265">
        <v>3959</v>
      </c>
      <c r="D11" s="260"/>
      <c r="E11" s="261"/>
      <c r="F11" s="261"/>
      <c r="G11" s="261"/>
      <c r="H11" s="261"/>
      <c r="I11" s="261"/>
      <c r="J11" s="262"/>
      <c r="K11" s="262"/>
      <c r="L11" s="8"/>
      <c r="M11" s="8"/>
      <c r="N11" s="8"/>
      <c r="O11" s="8"/>
    </row>
    <row r="12" spans="1:15" x14ac:dyDescent="0.35">
      <c r="A12" s="263">
        <v>43915</v>
      </c>
      <c r="B12" s="264">
        <v>8520</v>
      </c>
      <c r="C12" s="265">
        <v>3030</v>
      </c>
      <c r="D12" s="260"/>
      <c r="E12" s="261"/>
      <c r="F12" s="261"/>
      <c r="G12" s="261"/>
      <c r="H12" s="261"/>
      <c r="I12" s="261"/>
      <c r="J12" s="262"/>
      <c r="K12" s="262"/>
      <c r="L12" s="8"/>
      <c r="M12" s="8"/>
      <c r="N12" s="8"/>
      <c r="O12" s="8"/>
    </row>
    <row r="13" spans="1:15" x14ac:dyDescent="0.35">
      <c r="A13" s="263">
        <v>43916</v>
      </c>
      <c r="B13" s="264">
        <v>7803</v>
      </c>
      <c r="C13" s="265">
        <v>2490</v>
      </c>
      <c r="D13" s="260"/>
      <c r="E13" s="261"/>
      <c r="F13" s="261"/>
      <c r="G13" s="261"/>
      <c r="H13" s="261"/>
      <c r="I13" s="261"/>
      <c r="J13" s="262"/>
      <c r="K13" s="262"/>
      <c r="L13" s="8"/>
      <c r="M13" s="8"/>
      <c r="N13" s="8"/>
      <c r="O13" s="8"/>
    </row>
    <row r="14" spans="1:15" x14ac:dyDescent="0.35">
      <c r="A14" s="263">
        <v>43917</v>
      </c>
      <c r="B14" s="264">
        <v>7401</v>
      </c>
      <c r="C14" s="265">
        <v>2015</v>
      </c>
      <c r="D14" s="260"/>
      <c r="E14" s="261"/>
      <c r="F14" s="261"/>
      <c r="G14" s="261"/>
      <c r="H14" s="261"/>
      <c r="I14" s="261"/>
      <c r="J14" s="262"/>
      <c r="K14" s="262"/>
      <c r="L14" s="8"/>
      <c r="M14" s="8"/>
      <c r="N14" s="8"/>
      <c r="O14" s="8"/>
    </row>
    <row r="15" spans="1:15" x14ac:dyDescent="0.35">
      <c r="A15" s="263">
        <v>43918</v>
      </c>
      <c r="B15" s="264">
        <v>9001</v>
      </c>
      <c r="C15" s="265">
        <v>925</v>
      </c>
      <c r="D15" s="260"/>
      <c r="E15" s="261"/>
      <c r="F15" s="261"/>
      <c r="G15" s="261"/>
      <c r="H15" s="261"/>
      <c r="I15" s="261"/>
      <c r="J15" s="262"/>
      <c r="K15" s="262"/>
      <c r="L15" s="8"/>
      <c r="M15" s="8"/>
      <c r="N15" s="8"/>
      <c r="O15" s="8"/>
    </row>
    <row r="16" spans="1:15" x14ac:dyDescent="0.35">
      <c r="A16" s="263">
        <v>43919</v>
      </c>
      <c r="B16" s="264">
        <v>7534</v>
      </c>
      <c r="C16" s="265">
        <v>861</v>
      </c>
      <c r="D16" s="260"/>
      <c r="E16" s="261"/>
      <c r="F16" s="261"/>
      <c r="G16" s="261"/>
      <c r="H16" s="261"/>
      <c r="I16" s="261"/>
      <c r="J16" s="262"/>
      <c r="K16" s="262"/>
      <c r="L16" s="8"/>
      <c r="M16" s="8"/>
      <c r="N16" s="8"/>
      <c r="O16" s="8"/>
    </row>
    <row r="17" spans="1:15" x14ac:dyDescent="0.35">
      <c r="A17" s="263">
        <v>43920</v>
      </c>
      <c r="B17" s="264">
        <v>7018</v>
      </c>
      <c r="C17" s="265">
        <v>2469</v>
      </c>
      <c r="D17" s="260"/>
      <c r="E17" s="261"/>
      <c r="F17" s="261"/>
      <c r="G17" s="261"/>
      <c r="H17" s="261"/>
      <c r="I17" s="261"/>
      <c r="J17" s="262"/>
      <c r="K17" s="262"/>
      <c r="L17" s="8"/>
      <c r="M17" s="8"/>
      <c r="N17" s="8"/>
      <c r="O17" s="8"/>
    </row>
    <row r="18" spans="1:15" x14ac:dyDescent="0.35">
      <c r="A18" s="263">
        <v>43921</v>
      </c>
      <c r="B18" s="264">
        <v>5343</v>
      </c>
      <c r="C18" s="265">
        <v>1415</v>
      </c>
      <c r="D18" s="260"/>
      <c r="E18" s="261"/>
      <c r="F18" s="261"/>
      <c r="G18" s="261"/>
      <c r="H18" s="261"/>
      <c r="I18" s="261"/>
      <c r="J18" s="262"/>
      <c r="K18" s="262"/>
      <c r="L18" s="8"/>
      <c r="M18" s="8"/>
      <c r="N18" s="8"/>
      <c r="O18" s="8"/>
    </row>
    <row r="19" spans="1:15" x14ac:dyDescent="0.35">
      <c r="A19" s="263">
        <v>43922</v>
      </c>
      <c r="B19" s="264">
        <v>5333</v>
      </c>
      <c r="C19" s="265">
        <v>1255</v>
      </c>
      <c r="D19" s="260"/>
      <c r="E19" s="261"/>
      <c r="F19" s="261"/>
      <c r="G19" s="261"/>
      <c r="H19" s="261"/>
      <c r="I19" s="261"/>
      <c r="J19" s="262"/>
      <c r="K19" s="262"/>
      <c r="L19" s="8"/>
      <c r="M19" s="8"/>
      <c r="N19" s="8"/>
      <c r="O19" s="8"/>
    </row>
    <row r="20" spans="1:15" x14ac:dyDescent="0.35">
      <c r="A20" s="263">
        <v>43923</v>
      </c>
      <c r="B20" s="264">
        <v>4609</v>
      </c>
      <c r="C20" s="265">
        <v>1233</v>
      </c>
      <c r="D20" s="260"/>
      <c r="E20" s="261"/>
      <c r="F20" s="261"/>
      <c r="G20" s="261"/>
      <c r="H20" s="261"/>
      <c r="I20" s="261"/>
      <c r="J20" s="262"/>
      <c r="K20" s="262"/>
      <c r="L20" s="8"/>
      <c r="M20" s="8"/>
      <c r="N20" s="8"/>
      <c r="O20" s="8"/>
    </row>
    <row r="21" spans="1:15" x14ac:dyDescent="0.35">
      <c r="A21" s="263">
        <v>43924</v>
      </c>
      <c r="B21" s="264">
        <v>4534</v>
      </c>
      <c r="C21" s="265">
        <v>1146</v>
      </c>
      <c r="D21" s="260"/>
      <c r="E21" s="261"/>
      <c r="F21" s="261"/>
      <c r="G21" s="261"/>
      <c r="H21" s="261"/>
      <c r="I21" s="261"/>
      <c r="J21" s="262"/>
      <c r="K21" s="262"/>
      <c r="L21" s="8"/>
      <c r="M21" s="8"/>
      <c r="N21" s="8"/>
      <c r="O21" s="8"/>
    </row>
    <row r="22" spans="1:15" x14ac:dyDescent="0.35">
      <c r="A22" s="263">
        <v>43925</v>
      </c>
      <c r="B22" s="264">
        <v>7682</v>
      </c>
      <c r="C22" s="265">
        <v>538</v>
      </c>
      <c r="D22" s="260"/>
      <c r="E22" s="261"/>
      <c r="F22" s="261"/>
      <c r="G22" s="261"/>
      <c r="H22" s="261"/>
      <c r="I22" s="261"/>
      <c r="J22" s="262"/>
      <c r="K22" s="262"/>
      <c r="L22" s="8"/>
      <c r="M22" s="8"/>
      <c r="N22" s="8"/>
      <c r="O22" s="8"/>
    </row>
    <row r="23" spans="1:15" x14ac:dyDescent="0.35">
      <c r="A23" s="263">
        <v>43926</v>
      </c>
      <c r="B23" s="264">
        <v>6865</v>
      </c>
      <c r="C23" s="265">
        <v>464</v>
      </c>
      <c r="D23" s="260"/>
      <c r="E23" s="261"/>
      <c r="F23" s="261"/>
      <c r="G23" s="261"/>
      <c r="H23" s="261"/>
      <c r="I23" s="261"/>
      <c r="J23" s="262"/>
      <c r="K23" s="262"/>
      <c r="L23" s="8"/>
      <c r="M23" s="8"/>
      <c r="N23" s="8"/>
      <c r="O23" s="8"/>
    </row>
    <row r="24" spans="1:15" x14ac:dyDescent="0.35">
      <c r="A24" s="263">
        <v>43927</v>
      </c>
      <c r="B24" s="264">
        <v>5310</v>
      </c>
      <c r="C24" s="265">
        <v>1246</v>
      </c>
      <c r="D24" s="260"/>
      <c r="E24" s="261"/>
      <c r="F24" s="261"/>
      <c r="G24" s="261"/>
      <c r="H24" s="261"/>
      <c r="I24" s="261"/>
      <c r="J24" s="262"/>
      <c r="K24" s="262"/>
      <c r="L24" s="8"/>
      <c r="M24" s="8"/>
      <c r="N24" s="8"/>
      <c r="O24" s="8"/>
    </row>
    <row r="25" spans="1:15" x14ac:dyDescent="0.35">
      <c r="A25" s="263">
        <v>43928</v>
      </c>
      <c r="B25" s="264">
        <v>4428</v>
      </c>
      <c r="C25" s="265">
        <v>984</v>
      </c>
      <c r="D25" s="260"/>
      <c r="E25" s="261"/>
      <c r="F25" s="261"/>
      <c r="G25" s="261"/>
      <c r="H25" s="261"/>
      <c r="I25" s="261"/>
      <c r="J25" s="262"/>
      <c r="K25" s="262"/>
      <c r="L25" s="8"/>
      <c r="M25" s="8"/>
      <c r="N25" s="8"/>
      <c r="O25" s="8"/>
    </row>
    <row r="26" spans="1:15" x14ac:dyDescent="0.35">
      <c r="A26" s="263">
        <v>43929</v>
      </c>
      <c r="B26" s="264">
        <v>4215</v>
      </c>
      <c r="C26" s="265">
        <v>907</v>
      </c>
      <c r="D26" s="260"/>
      <c r="E26" s="261"/>
      <c r="F26" s="261"/>
      <c r="G26" s="261"/>
      <c r="H26" s="261"/>
      <c r="I26" s="261"/>
      <c r="J26" s="262"/>
      <c r="K26" s="262"/>
      <c r="L26" s="8"/>
      <c r="M26" s="8"/>
      <c r="N26" s="8"/>
      <c r="O26" s="8"/>
    </row>
    <row r="27" spans="1:15" x14ac:dyDescent="0.35">
      <c r="A27" s="263">
        <v>43930</v>
      </c>
      <c r="B27" s="264">
        <v>4057</v>
      </c>
      <c r="C27" s="265">
        <v>791</v>
      </c>
      <c r="D27" s="260"/>
      <c r="E27" s="261"/>
      <c r="F27" s="261"/>
      <c r="G27" s="261"/>
      <c r="H27" s="261"/>
      <c r="I27" s="261"/>
      <c r="J27" s="262"/>
      <c r="K27" s="262"/>
      <c r="L27" s="8"/>
      <c r="M27" s="8"/>
      <c r="N27" s="8"/>
      <c r="O27" s="8"/>
    </row>
    <row r="28" spans="1:15" x14ac:dyDescent="0.35">
      <c r="A28" s="263">
        <v>43931</v>
      </c>
      <c r="B28" s="264">
        <v>3927</v>
      </c>
      <c r="C28" s="265">
        <v>595</v>
      </c>
      <c r="D28" s="260"/>
      <c r="E28" s="261"/>
      <c r="F28" s="261"/>
      <c r="G28" s="261"/>
      <c r="H28" s="261"/>
      <c r="I28" s="261"/>
      <c r="J28" s="262"/>
      <c r="K28" s="262"/>
      <c r="L28" s="8"/>
      <c r="M28" s="8"/>
      <c r="N28" s="8"/>
      <c r="O28" s="8"/>
    </row>
    <row r="29" spans="1:15" x14ac:dyDescent="0.35">
      <c r="A29" s="266">
        <v>43932</v>
      </c>
      <c r="B29" s="264">
        <v>7743</v>
      </c>
      <c r="C29" s="265">
        <v>286</v>
      </c>
      <c r="D29" s="260"/>
      <c r="E29" s="261"/>
      <c r="F29" s="261"/>
      <c r="G29" s="261"/>
      <c r="H29" s="261"/>
      <c r="I29" s="261"/>
      <c r="J29" s="262"/>
      <c r="K29" s="262"/>
      <c r="L29" s="8"/>
      <c r="M29" s="8"/>
      <c r="N29" s="8"/>
      <c r="O29" s="8"/>
    </row>
    <row r="30" spans="1:15" x14ac:dyDescent="0.35">
      <c r="A30" s="266">
        <v>43933</v>
      </c>
      <c r="B30" s="264">
        <v>7040</v>
      </c>
      <c r="C30" s="265">
        <v>271</v>
      </c>
      <c r="D30" s="256"/>
      <c r="E30" s="252"/>
      <c r="F30" s="252"/>
      <c r="G30" s="252"/>
      <c r="H30" s="252"/>
      <c r="I30" s="252"/>
      <c r="J30" s="252"/>
      <c r="K30" s="252"/>
    </row>
    <row r="31" spans="1:15" x14ac:dyDescent="0.35">
      <c r="A31" s="266">
        <v>43934</v>
      </c>
      <c r="B31" s="264">
        <v>3602</v>
      </c>
      <c r="C31" s="265">
        <v>506</v>
      </c>
      <c r="D31" s="256"/>
      <c r="E31" s="252"/>
      <c r="F31" s="252"/>
      <c r="G31" s="252"/>
      <c r="H31" s="252"/>
      <c r="I31" s="252"/>
      <c r="J31" s="252"/>
      <c r="K31" s="252"/>
    </row>
    <row r="32" spans="1:15" x14ac:dyDescent="0.35">
      <c r="A32" s="266">
        <v>43935</v>
      </c>
      <c r="B32" s="264">
        <v>3826</v>
      </c>
      <c r="C32" s="265">
        <v>679</v>
      </c>
      <c r="D32" s="256"/>
      <c r="E32" s="252"/>
      <c r="F32" s="252"/>
      <c r="G32" s="252"/>
      <c r="H32" s="252"/>
      <c r="I32" s="252"/>
      <c r="J32" s="252"/>
      <c r="K32" s="252"/>
    </row>
    <row r="33" spans="1:11" x14ac:dyDescent="0.35">
      <c r="A33" s="266">
        <v>43936</v>
      </c>
      <c r="B33" s="267">
        <v>3400</v>
      </c>
      <c r="C33" s="251">
        <v>626</v>
      </c>
      <c r="D33" s="256"/>
      <c r="E33" s="252"/>
      <c r="F33" s="252"/>
      <c r="G33" s="252"/>
      <c r="H33" s="252"/>
      <c r="I33" s="252"/>
      <c r="J33" s="252"/>
      <c r="K33" s="252"/>
    </row>
    <row r="34" spans="1:11" x14ac:dyDescent="0.35">
      <c r="A34" s="266">
        <v>43937</v>
      </c>
      <c r="B34" s="267">
        <v>3413</v>
      </c>
      <c r="C34" s="251">
        <v>581</v>
      </c>
      <c r="D34" s="252"/>
      <c r="E34" s="252"/>
      <c r="F34" s="252"/>
      <c r="G34" s="252"/>
      <c r="H34" s="252"/>
      <c r="I34" s="252"/>
      <c r="J34" s="252"/>
      <c r="K34" s="252"/>
    </row>
    <row r="35" spans="1:11" x14ac:dyDescent="0.35">
      <c r="A35" s="266">
        <v>43938</v>
      </c>
      <c r="B35" s="267">
        <v>3499</v>
      </c>
      <c r="C35" s="251">
        <v>499</v>
      </c>
      <c r="D35" s="252"/>
      <c r="E35" s="252"/>
      <c r="F35" s="252"/>
      <c r="G35" s="252"/>
      <c r="H35" s="252"/>
      <c r="I35" s="252"/>
      <c r="J35" s="252"/>
      <c r="K35" s="252"/>
    </row>
    <row r="36" spans="1:11" x14ac:dyDescent="0.35">
      <c r="A36" s="266">
        <v>43939</v>
      </c>
      <c r="B36" s="267">
        <v>7415</v>
      </c>
      <c r="C36" s="251">
        <v>193</v>
      </c>
      <c r="D36" s="252"/>
      <c r="E36" s="252"/>
      <c r="F36" s="252"/>
      <c r="G36" s="252"/>
      <c r="H36" s="252"/>
      <c r="I36" s="252"/>
      <c r="J36" s="252"/>
      <c r="K36" s="252"/>
    </row>
    <row r="37" spans="1:11" x14ac:dyDescent="0.35">
      <c r="A37" s="266">
        <v>43940</v>
      </c>
      <c r="B37" s="267">
        <v>6616</v>
      </c>
      <c r="C37" s="251">
        <v>152</v>
      </c>
      <c r="D37" s="252"/>
      <c r="E37" s="252"/>
      <c r="F37" s="252"/>
      <c r="G37" s="252"/>
      <c r="H37" s="252"/>
      <c r="I37" s="252"/>
      <c r="J37" s="252"/>
      <c r="K37" s="252"/>
    </row>
    <row r="38" spans="1:11" x14ac:dyDescent="0.35">
      <c r="A38" s="266">
        <v>43941</v>
      </c>
      <c r="B38" s="267">
        <v>3555</v>
      </c>
      <c r="C38" s="251">
        <v>520</v>
      </c>
      <c r="D38" s="252"/>
      <c r="E38" s="252"/>
      <c r="F38" s="252"/>
      <c r="G38" s="252"/>
      <c r="H38" s="252"/>
      <c r="I38" s="252"/>
      <c r="J38" s="252"/>
      <c r="K38" s="252"/>
    </row>
    <row r="39" spans="1:11" x14ac:dyDescent="0.35">
      <c r="A39" s="266">
        <v>43942</v>
      </c>
      <c r="B39" s="267">
        <v>3005</v>
      </c>
      <c r="C39" s="251">
        <v>380</v>
      </c>
      <c r="D39" s="252"/>
      <c r="E39" s="252"/>
      <c r="F39" s="252"/>
      <c r="G39" s="252"/>
      <c r="H39" s="252"/>
      <c r="I39" s="252"/>
      <c r="J39" s="252"/>
      <c r="K39" s="252"/>
    </row>
    <row r="40" spans="1:11" x14ac:dyDescent="0.35">
      <c r="A40" s="266">
        <v>43943</v>
      </c>
      <c r="B40" s="267">
        <v>3061</v>
      </c>
      <c r="C40" s="251">
        <v>420</v>
      </c>
      <c r="D40" s="252"/>
      <c r="E40" s="252"/>
      <c r="F40" s="252"/>
      <c r="G40" s="252"/>
      <c r="H40" s="252"/>
      <c r="I40" s="252"/>
      <c r="J40" s="252"/>
      <c r="K40" s="252"/>
    </row>
    <row r="41" spans="1:11" x14ac:dyDescent="0.35">
      <c r="A41" s="266">
        <v>43944</v>
      </c>
      <c r="B41" s="267">
        <v>3009</v>
      </c>
      <c r="C41" s="251">
        <v>364</v>
      </c>
      <c r="D41" s="252"/>
      <c r="E41" s="252"/>
      <c r="F41" s="252"/>
      <c r="G41" s="252"/>
      <c r="H41" s="252"/>
      <c r="I41" s="252"/>
      <c r="J41" s="252"/>
      <c r="K41" s="252"/>
    </row>
    <row r="42" spans="1:11" x14ac:dyDescent="0.35">
      <c r="A42" s="266">
        <v>43945</v>
      </c>
      <c r="B42" s="267">
        <v>3206</v>
      </c>
      <c r="C42" s="251">
        <v>385</v>
      </c>
      <c r="D42" s="252"/>
      <c r="E42" s="252"/>
      <c r="F42" s="252"/>
      <c r="G42" s="252"/>
      <c r="H42" s="252"/>
      <c r="I42" s="252"/>
      <c r="J42" s="252"/>
      <c r="K42" s="252"/>
    </row>
    <row r="43" spans="1:11" x14ac:dyDescent="0.35">
      <c r="A43" s="266">
        <v>43946</v>
      </c>
      <c r="B43" s="267">
        <v>7368</v>
      </c>
      <c r="C43" s="251">
        <v>158</v>
      </c>
      <c r="D43" s="252"/>
      <c r="E43" s="252"/>
      <c r="F43" s="252"/>
      <c r="G43" s="252"/>
      <c r="H43" s="252"/>
      <c r="I43" s="252"/>
      <c r="J43" s="252"/>
      <c r="K43" s="252"/>
    </row>
    <row r="44" spans="1:11" x14ac:dyDescent="0.35">
      <c r="A44" s="266">
        <v>43947</v>
      </c>
      <c r="B44" s="267">
        <v>6729</v>
      </c>
      <c r="C44" s="251">
        <v>140</v>
      </c>
      <c r="D44" s="252"/>
      <c r="E44" s="252"/>
      <c r="F44" s="252"/>
      <c r="G44" s="252"/>
      <c r="H44" s="252"/>
      <c r="I44" s="252"/>
      <c r="J44" s="252"/>
      <c r="K44" s="252"/>
    </row>
    <row r="45" spans="1:11" x14ac:dyDescent="0.35">
      <c r="A45" s="266">
        <v>43948</v>
      </c>
      <c r="B45" s="267">
        <v>3460</v>
      </c>
      <c r="C45" s="251">
        <v>495</v>
      </c>
      <c r="D45" s="252"/>
      <c r="E45" s="252"/>
      <c r="F45" s="252"/>
      <c r="G45" s="252"/>
      <c r="H45" s="252"/>
      <c r="I45" s="252"/>
      <c r="J45" s="252"/>
      <c r="K45" s="252"/>
    </row>
    <row r="46" spans="1:11" x14ac:dyDescent="0.35">
      <c r="A46" s="266">
        <v>43949</v>
      </c>
      <c r="B46" s="267">
        <v>3288</v>
      </c>
      <c r="C46" s="251">
        <v>440</v>
      </c>
      <c r="D46" s="252"/>
      <c r="E46" s="252"/>
      <c r="F46" s="252"/>
      <c r="G46" s="252"/>
      <c r="H46" s="252"/>
      <c r="I46" s="252"/>
      <c r="J46" s="252"/>
      <c r="K46" s="252"/>
    </row>
    <row r="47" spans="1:11" x14ac:dyDescent="0.35">
      <c r="A47" s="266">
        <v>43950</v>
      </c>
      <c r="B47" s="267">
        <v>3415</v>
      </c>
      <c r="C47" s="251">
        <v>518</v>
      </c>
      <c r="D47" s="252"/>
      <c r="E47" s="252"/>
      <c r="F47" s="252"/>
      <c r="G47" s="252"/>
      <c r="H47" s="252"/>
      <c r="I47" s="252"/>
      <c r="J47" s="252"/>
      <c r="K47" s="252"/>
    </row>
    <row r="48" spans="1:11" x14ac:dyDescent="0.35">
      <c r="A48" s="266">
        <v>43951</v>
      </c>
      <c r="B48" s="267">
        <v>3333</v>
      </c>
      <c r="C48" s="251">
        <v>490</v>
      </c>
      <c r="D48" s="252"/>
      <c r="E48" s="252"/>
      <c r="F48" s="252"/>
      <c r="G48" s="252"/>
      <c r="H48" s="252"/>
      <c r="I48" s="252"/>
      <c r="J48" s="252"/>
      <c r="K48" s="252"/>
    </row>
    <row r="49" spans="1:11" x14ac:dyDescent="0.35">
      <c r="A49" s="266">
        <v>43952</v>
      </c>
      <c r="B49" s="267">
        <v>3264</v>
      </c>
      <c r="C49" s="251">
        <v>434</v>
      </c>
      <c r="D49" s="252"/>
      <c r="E49" s="252"/>
      <c r="F49" s="252"/>
      <c r="G49" s="252"/>
      <c r="H49" s="252"/>
      <c r="I49" s="252"/>
      <c r="J49" s="252"/>
      <c r="K49" s="252"/>
    </row>
    <row r="50" spans="1:11" x14ac:dyDescent="0.35">
      <c r="A50" s="266">
        <v>43953</v>
      </c>
      <c r="B50" s="267">
        <v>7791</v>
      </c>
      <c r="C50" s="251">
        <v>196</v>
      </c>
      <c r="D50" s="252"/>
      <c r="E50" s="252"/>
      <c r="F50" s="252"/>
      <c r="G50" s="252"/>
      <c r="H50" s="252"/>
      <c r="I50" s="252"/>
      <c r="J50" s="252"/>
      <c r="K50" s="252"/>
    </row>
    <row r="51" spans="1:11" x14ac:dyDescent="0.35">
      <c r="A51" s="266">
        <v>43954</v>
      </c>
      <c r="B51" s="267">
        <v>7103</v>
      </c>
      <c r="C51" s="251">
        <v>207</v>
      </c>
      <c r="D51" s="252"/>
      <c r="E51" s="252"/>
      <c r="F51" s="252"/>
      <c r="G51" s="252"/>
      <c r="H51" s="252"/>
      <c r="I51" s="252"/>
      <c r="J51" s="252"/>
      <c r="K51" s="252"/>
    </row>
    <row r="52" spans="1:11" x14ac:dyDescent="0.35">
      <c r="A52" s="266">
        <v>43955</v>
      </c>
      <c r="B52" s="267">
        <v>3534</v>
      </c>
      <c r="C52" s="251">
        <v>554</v>
      </c>
      <c r="D52" s="252"/>
      <c r="E52" s="252"/>
      <c r="F52" s="252"/>
      <c r="G52" s="252"/>
      <c r="H52" s="252"/>
      <c r="I52" s="252"/>
      <c r="J52" s="252"/>
      <c r="K52" s="252"/>
    </row>
    <row r="53" spans="1:11" x14ac:dyDescent="0.35">
      <c r="A53" s="266">
        <v>43956</v>
      </c>
      <c r="B53" s="267">
        <v>3159</v>
      </c>
      <c r="C53" s="251">
        <v>347</v>
      </c>
      <c r="D53" s="252"/>
      <c r="E53" s="252"/>
      <c r="F53" s="252"/>
      <c r="G53" s="252"/>
      <c r="H53" s="252"/>
      <c r="I53" s="252"/>
      <c r="J53" s="252"/>
      <c r="K53" s="252"/>
    </row>
    <row r="54" spans="1:11" x14ac:dyDescent="0.35">
      <c r="A54" s="266">
        <v>43957</v>
      </c>
      <c r="B54" s="267">
        <v>2940</v>
      </c>
      <c r="C54" s="251">
        <v>304</v>
      </c>
      <c r="D54" s="252"/>
      <c r="E54" s="252"/>
      <c r="F54" s="252"/>
      <c r="G54" s="252"/>
      <c r="H54" s="252"/>
      <c r="I54" s="252"/>
      <c r="J54" s="252"/>
      <c r="K54" s="252"/>
    </row>
    <row r="55" spans="1:11" x14ac:dyDescent="0.35">
      <c r="A55" s="266">
        <v>43958</v>
      </c>
      <c r="B55" s="267">
        <v>2944</v>
      </c>
      <c r="C55" s="251">
        <v>304</v>
      </c>
      <c r="D55" s="252"/>
      <c r="E55" s="252"/>
      <c r="F55" s="252"/>
      <c r="G55" s="252"/>
      <c r="H55" s="252"/>
      <c r="I55" s="252"/>
      <c r="J55" s="252"/>
      <c r="K55" s="252"/>
    </row>
    <row r="56" spans="1:11" x14ac:dyDescent="0.35">
      <c r="A56" s="266">
        <v>43959</v>
      </c>
      <c r="B56" s="267">
        <v>3085</v>
      </c>
      <c r="C56" s="251">
        <v>273</v>
      </c>
      <c r="D56" s="252"/>
      <c r="E56" s="252"/>
      <c r="F56" s="252"/>
      <c r="G56" s="252"/>
      <c r="H56" s="252"/>
      <c r="I56" s="252"/>
      <c r="J56" s="252"/>
      <c r="K56" s="252"/>
    </row>
    <row r="57" spans="1:11" x14ac:dyDescent="0.35">
      <c r="A57" s="266">
        <v>43960</v>
      </c>
      <c r="B57" s="267">
        <v>7605</v>
      </c>
      <c r="C57" s="251">
        <v>141</v>
      </c>
      <c r="D57" s="252"/>
      <c r="E57" s="252"/>
      <c r="F57" s="252"/>
      <c r="G57" s="252"/>
      <c r="H57" s="252"/>
      <c r="I57" s="252"/>
      <c r="J57" s="252"/>
      <c r="K57" s="252"/>
    </row>
    <row r="58" spans="1:11" x14ac:dyDescent="0.35">
      <c r="A58" s="266">
        <v>43961</v>
      </c>
      <c r="B58" s="267">
        <v>6532</v>
      </c>
      <c r="C58" s="251">
        <v>135</v>
      </c>
      <c r="D58" s="252"/>
      <c r="E58" s="252"/>
      <c r="F58" s="252"/>
      <c r="G58" s="252"/>
      <c r="H58" s="252"/>
      <c r="I58" s="252"/>
      <c r="J58" s="252"/>
      <c r="K58" s="252"/>
    </row>
    <row r="59" spans="1:11" x14ac:dyDescent="0.35">
      <c r="A59" s="266">
        <v>43962</v>
      </c>
      <c r="B59" s="267">
        <v>3084</v>
      </c>
      <c r="C59" s="251">
        <v>349</v>
      </c>
      <c r="D59" s="252"/>
      <c r="E59" s="252"/>
      <c r="F59" s="252"/>
      <c r="G59" s="252"/>
      <c r="H59" s="252"/>
      <c r="I59" s="252"/>
      <c r="J59" s="252"/>
      <c r="K59" s="252"/>
    </row>
    <row r="60" spans="1:11" x14ac:dyDescent="0.35">
      <c r="A60" s="266">
        <v>43963</v>
      </c>
      <c r="B60" s="267">
        <v>2883</v>
      </c>
      <c r="C60" s="251">
        <v>293</v>
      </c>
      <c r="D60" s="252"/>
      <c r="E60" s="252"/>
      <c r="F60" s="252"/>
      <c r="G60" s="252"/>
      <c r="H60" s="252"/>
      <c r="I60" s="252"/>
      <c r="J60" s="252"/>
      <c r="K60" s="252"/>
    </row>
    <row r="61" spans="1:11" x14ac:dyDescent="0.35">
      <c r="A61" s="266">
        <v>43964</v>
      </c>
      <c r="B61" s="267">
        <v>2767</v>
      </c>
      <c r="C61" s="251">
        <v>302</v>
      </c>
      <c r="D61" s="252"/>
      <c r="E61" s="252"/>
      <c r="F61" s="252"/>
      <c r="G61" s="252"/>
      <c r="H61" s="252"/>
      <c r="I61" s="252"/>
      <c r="J61" s="252"/>
      <c r="K61" s="252"/>
    </row>
    <row r="62" spans="1:11" x14ac:dyDescent="0.35">
      <c r="A62" s="266">
        <v>43965</v>
      </c>
      <c r="B62" s="267">
        <v>2763</v>
      </c>
      <c r="C62" s="251">
        <v>265</v>
      </c>
      <c r="D62" s="252"/>
      <c r="E62" s="252"/>
      <c r="F62" s="252"/>
      <c r="G62" s="252"/>
      <c r="H62" s="252"/>
      <c r="I62" s="252"/>
      <c r="J62" s="252"/>
      <c r="K62" s="252"/>
    </row>
    <row r="63" spans="1:11" x14ac:dyDescent="0.35">
      <c r="A63" s="266">
        <v>43966</v>
      </c>
      <c r="B63" s="267">
        <v>2845</v>
      </c>
      <c r="C63" s="251">
        <v>247</v>
      </c>
      <c r="D63" s="252"/>
      <c r="E63" s="252"/>
      <c r="F63" s="252"/>
      <c r="G63" s="252"/>
      <c r="H63" s="252"/>
      <c r="I63" s="252"/>
      <c r="J63" s="252"/>
      <c r="K63" s="252"/>
    </row>
    <row r="64" spans="1:11" x14ac:dyDescent="0.35">
      <c r="A64" s="266">
        <v>43967</v>
      </c>
      <c r="B64" s="267">
        <v>7433</v>
      </c>
      <c r="C64" s="251">
        <v>110</v>
      </c>
      <c r="D64" s="252"/>
      <c r="E64" s="252"/>
      <c r="F64" s="252"/>
      <c r="G64" s="252"/>
      <c r="H64" s="252"/>
      <c r="I64" s="252"/>
      <c r="J64" s="252"/>
      <c r="K64" s="252"/>
    </row>
    <row r="65" spans="1:11" x14ac:dyDescent="0.35">
      <c r="A65" s="266">
        <v>43968</v>
      </c>
      <c r="B65" s="267">
        <v>6524</v>
      </c>
      <c r="C65" s="251">
        <v>111</v>
      </c>
      <c r="D65" s="252"/>
      <c r="E65" s="252"/>
      <c r="F65" s="252"/>
      <c r="G65" s="252"/>
      <c r="H65" s="252"/>
      <c r="I65" s="252"/>
      <c r="J65" s="252"/>
      <c r="K65" s="252"/>
    </row>
    <row r="66" spans="1:11" x14ac:dyDescent="0.35">
      <c r="A66" s="266">
        <v>43969</v>
      </c>
      <c r="B66" s="267">
        <v>3463</v>
      </c>
      <c r="C66" s="251">
        <v>359</v>
      </c>
      <c r="D66" s="252"/>
      <c r="E66" s="252"/>
      <c r="F66" s="252"/>
      <c r="G66" s="252"/>
      <c r="H66" s="252"/>
      <c r="I66" s="252"/>
      <c r="J66" s="252"/>
      <c r="K66" s="252"/>
    </row>
    <row r="67" spans="1:11" x14ac:dyDescent="0.35">
      <c r="A67" s="266">
        <v>43970</v>
      </c>
      <c r="B67" s="267">
        <v>3196</v>
      </c>
      <c r="C67" s="251">
        <v>248</v>
      </c>
      <c r="D67" s="252"/>
      <c r="E67" s="252"/>
      <c r="F67" s="252"/>
      <c r="G67" s="252"/>
      <c r="H67" s="252"/>
      <c r="I67" s="252"/>
      <c r="J67" s="252"/>
      <c r="K67" s="252"/>
    </row>
    <row r="68" spans="1:11" x14ac:dyDescent="0.35">
      <c r="A68" s="266">
        <v>43971</v>
      </c>
      <c r="B68" s="267">
        <v>2912</v>
      </c>
      <c r="C68" s="251">
        <v>219</v>
      </c>
      <c r="D68" s="252"/>
      <c r="E68" s="252"/>
      <c r="F68" s="252"/>
      <c r="G68" s="252"/>
      <c r="H68" s="252"/>
      <c r="I68" s="252"/>
      <c r="J68" s="252"/>
      <c r="K68" s="252"/>
    </row>
    <row r="69" spans="1:11" x14ac:dyDescent="0.35">
      <c r="A69" s="266">
        <v>43972</v>
      </c>
      <c r="B69" s="267">
        <v>2925</v>
      </c>
      <c r="C69" s="251">
        <v>274</v>
      </c>
      <c r="D69" s="252"/>
      <c r="E69" s="252"/>
      <c r="F69" s="252"/>
      <c r="G69" s="252"/>
      <c r="H69" s="252"/>
      <c r="I69" s="252"/>
      <c r="J69" s="252"/>
      <c r="K69" s="252"/>
    </row>
    <row r="70" spans="1:11" x14ac:dyDescent="0.35">
      <c r="A70" s="266">
        <v>43973</v>
      </c>
      <c r="B70" s="267">
        <v>3055</v>
      </c>
      <c r="C70" s="251">
        <v>232</v>
      </c>
      <c r="D70" s="252"/>
      <c r="E70" s="252"/>
      <c r="F70" s="252"/>
      <c r="G70" s="252"/>
      <c r="H70" s="252"/>
      <c r="I70" s="252"/>
      <c r="J70" s="252"/>
      <c r="K70" s="252"/>
    </row>
    <row r="71" spans="1:11" x14ac:dyDescent="0.35">
      <c r="A71" s="266">
        <v>43974</v>
      </c>
      <c r="B71" s="267">
        <v>7122</v>
      </c>
      <c r="C71" s="251">
        <v>89</v>
      </c>
      <c r="D71" s="252"/>
      <c r="E71" s="252"/>
      <c r="F71" s="252"/>
      <c r="G71" s="252"/>
      <c r="H71" s="252"/>
      <c r="I71" s="252"/>
      <c r="J71" s="252"/>
      <c r="K71" s="252"/>
    </row>
    <row r="72" spans="1:11" x14ac:dyDescent="0.35">
      <c r="A72" s="266">
        <v>43975</v>
      </c>
      <c r="B72" s="267">
        <v>6862</v>
      </c>
      <c r="C72" s="251">
        <v>106</v>
      </c>
      <c r="D72" s="252"/>
      <c r="E72" s="252"/>
      <c r="F72" s="252"/>
      <c r="G72" s="252"/>
      <c r="H72" s="252"/>
      <c r="I72" s="252"/>
      <c r="J72" s="252"/>
      <c r="K72" s="252"/>
    </row>
    <row r="73" spans="1:11" x14ac:dyDescent="0.35">
      <c r="A73" s="266">
        <v>43976</v>
      </c>
      <c r="B73" s="267">
        <v>3168</v>
      </c>
      <c r="C73" s="251">
        <v>214</v>
      </c>
      <c r="D73" s="252"/>
      <c r="E73" s="252"/>
      <c r="F73" s="252"/>
      <c r="G73" s="252"/>
      <c r="H73" s="252"/>
      <c r="I73" s="252"/>
      <c r="J73" s="252"/>
      <c r="K73" s="252"/>
    </row>
    <row r="74" spans="1:11" x14ac:dyDescent="0.35">
      <c r="A74" s="266">
        <v>43977</v>
      </c>
      <c r="B74" s="267">
        <v>2876</v>
      </c>
      <c r="C74" s="251">
        <v>248</v>
      </c>
      <c r="D74" s="252"/>
      <c r="E74" s="252"/>
      <c r="F74" s="252"/>
      <c r="G74" s="252"/>
      <c r="H74" s="252"/>
      <c r="I74" s="252"/>
      <c r="J74" s="252"/>
      <c r="K74" s="252"/>
    </row>
    <row r="75" spans="1:11" x14ac:dyDescent="0.35">
      <c r="A75" s="266">
        <v>43978</v>
      </c>
      <c r="B75" s="267">
        <v>2637</v>
      </c>
      <c r="C75" s="251">
        <v>264</v>
      </c>
      <c r="D75" s="252"/>
      <c r="E75" s="252"/>
      <c r="F75" s="252"/>
      <c r="G75" s="252"/>
      <c r="H75" s="252"/>
      <c r="I75" s="252"/>
      <c r="J75" s="252"/>
      <c r="K75" s="252"/>
    </row>
    <row r="76" spans="1:11" x14ac:dyDescent="0.35">
      <c r="A76" s="266">
        <v>43979</v>
      </c>
      <c r="B76" s="267">
        <v>2615</v>
      </c>
      <c r="C76" s="251">
        <v>414</v>
      </c>
      <c r="D76" s="252"/>
      <c r="E76" s="252"/>
      <c r="F76" s="252"/>
      <c r="G76" s="252"/>
      <c r="H76" s="252"/>
      <c r="I76" s="252"/>
      <c r="J76" s="252"/>
      <c r="K76" s="252"/>
    </row>
    <row r="77" spans="1:11" x14ac:dyDescent="0.35">
      <c r="A77" s="266">
        <v>43980</v>
      </c>
      <c r="B77" s="267">
        <v>2747</v>
      </c>
      <c r="C77" s="251">
        <v>447</v>
      </c>
      <c r="D77" s="252"/>
      <c r="E77" s="252"/>
      <c r="F77" s="252"/>
      <c r="G77" s="252"/>
      <c r="H77" s="252"/>
      <c r="I77" s="252"/>
      <c r="J77" s="252"/>
      <c r="K77" s="252"/>
    </row>
    <row r="78" spans="1:11" x14ac:dyDescent="0.35">
      <c r="A78" s="266">
        <v>43981</v>
      </c>
      <c r="B78" s="267">
        <v>7063</v>
      </c>
      <c r="C78" s="251">
        <v>197</v>
      </c>
      <c r="D78" s="252"/>
      <c r="E78" s="252"/>
      <c r="F78" s="252"/>
      <c r="G78" s="252"/>
      <c r="H78" s="252"/>
      <c r="I78" s="252"/>
      <c r="J78" s="252"/>
      <c r="K78" s="252"/>
    </row>
    <row r="79" spans="1:11" x14ac:dyDescent="0.35">
      <c r="A79" s="266">
        <v>43982</v>
      </c>
      <c r="B79" s="267">
        <v>6531</v>
      </c>
      <c r="C79" s="251">
        <v>194</v>
      </c>
      <c r="D79" s="252"/>
      <c r="E79" s="252"/>
      <c r="F79" s="252"/>
      <c r="G79" s="252"/>
      <c r="H79" s="252"/>
      <c r="I79" s="252"/>
      <c r="J79" s="252"/>
      <c r="K79" s="252"/>
    </row>
    <row r="80" spans="1:11" x14ac:dyDescent="0.35">
      <c r="A80" s="266">
        <v>43983</v>
      </c>
      <c r="B80" s="267">
        <v>3011</v>
      </c>
      <c r="C80" s="251">
        <v>476</v>
      </c>
      <c r="D80" s="252"/>
      <c r="E80" s="252"/>
      <c r="F80" s="252"/>
      <c r="G80" s="252"/>
      <c r="H80" s="252"/>
      <c r="I80" s="252"/>
      <c r="J80" s="252"/>
      <c r="K80" s="252"/>
    </row>
    <row r="81" spans="1:11" x14ac:dyDescent="0.35">
      <c r="A81" s="266">
        <v>43984</v>
      </c>
      <c r="B81" s="267">
        <v>2651</v>
      </c>
      <c r="C81" s="251">
        <v>393</v>
      </c>
      <c r="D81" s="252"/>
      <c r="E81" s="252"/>
      <c r="F81" s="252"/>
      <c r="G81" s="252"/>
      <c r="H81" s="252"/>
      <c r="I81" s="252"/>
      <c r="J81" s="252"/>
      <c r="K81" s="252"/>
    </row>
    <row r="82" spans="1:11" x14ac:dyDescent="0.35">
      <c r="A82" s="266">
        <v>43985</v>
      </c>
      <c r="B82" s="267">
        <v>2801</v>
      </c>
      <c r="C82" s="251">
        <v>441</v>
      </c>
      <c r="D82" s="252"/>
      <c r="E82" s="252"/>
      <c r="F82" s="252"/>
      <c r="G82" s="252"/>
      <c r="H82" s="252"/>
      <c r="I82" s="252"/>
      <c r="J82" s="252"/>
      <c r="K82" s="252"/>
    </row>
    <row r="83" spans="1:11" x14ac:dyDescent="0.35">
      <c r="A83" s="266">
        <v>43986</v>
      </c>
      <c r="B83" s="267">
        <v>2722</v>
      </c>
      <c r="C83" s="251">
        <v>390</v>
      </c>
      <c r="D83" s="252"/>
      <c r="E83" s="252"/>
      <c r="F83" s="252"/>
      <c r="G83" s="252"/>
      <c r="H83" s="252"/>
      <c r="I83" s="252"/>
      <c r="J83" s="252"/>
      <c r="K83" s="252"/>
    </row>
    <row r="84" spans="1:11" x14ac:dyDescent="0.35">
      <c r="A84" s="266">
        <v>43987</v>
      </c>
      <c r="B84" s="267">
        <v>2834</v>
      </c>
      <c r="C84" s="251">
        <v>472</v>
      </c>
      <c r="D84" s="252"/>
      <c r="E84" s="252"/>
      <c r="F84" s="252"/>
      <c r="G84" s="252"/>
      <c r="H84" s="252"/>
      <c r="I84" s="252"/>
      <c r="J84" s="252"/>
      <c r="K84" s="252"/>
    </row>
    <row r="85" spans="1:11" x14ac:dyDescent="0.35">
      <c r="A85" s="266">
        <v>43988</v>
      </c>
      <c r="B85" s="267">
        <v>7437</v>
      </c>
      <c r="C85" s="251">
        <v>273</v>
      </c>
      <c r="D85" s="252"/>
      <c r="E85" s="252"/>
      <c r="F85" s="252"/>
      <c r="G85" s="252"/>
      <c r="H85" s="252"/>
      <c r="I85" s="252"/>
      <c r="J85" s="252"/>
      <c r="K85" s="252"/>
    </row>
    <row r="86" spans="1:11" x14ac:dyDescent="0.35">
      <c r="A86" s="266">
        <v>43989</v>
      </c>
      <c r="B86" s="267">
        <v>6555</v>
      </c>
      <c r="C86" s="251">
        <v>148</v>
      </c>
      <c r="D86" s="252"/>
      <c r="E86" s="252"/>
      <c r="F86" s="252"/>
      <c r="G86" s="252"/>
      <c r="H86" s="252"/>
      <c r="I86" s="252"/>
      <c r="J86" s="252"/>
      <c r="K86" s="252"/>
    </row>
    <row r="87" spans="1:11" x14ac:dyDescent="0.35">
      <c r="A87" s="266">
        <v>43990</v>
      </c>
      <c r="B87" s="267">
        <v>2976</v>
      </c>
      <c r="C87" s="251">
        <v>490</v>
      </c>
      <c r="D87" s="252"/>
      <c r="E87" s="252"/>
      <c r="F87" s="252"/>
      <c r="G87" s="252"/>
      <c r="H87" s="252"/>
      <c r="I87" s="252"/>
      <c r="J87" s="252"/>
      <c r="K87" s="252"/>
    </row>
    <row r="88" spans="1:11" x14ac:dyDescent="0.35">
      <c r="A88" s="266">
        <v>43991</v>
      </c>
      <c r="B88" s="267">
        <v>2681</v>
      </c>
      <c r="C88" s="251">
        <v>434</v>
      </c>
      <c r="D88" s="252"/>
      <c r="E88" s="252"/>
      <c r="F88" s="252"/>
      <c r="G88" s="252"/>
      <c r="H88" s="252"/>
      <c r="I88" s="252"/>
      <c r="J88" s="252"/>
      <c r="K88" s="252"/>
    </row>
    <row r="89" spans="1:11" x14ac:dyDescent="0.35">
      <c r="A89" s="266">
        <v>43992</v>
      </c>
      <c r="B89" s="267">
        <v>2449</v>
      </c>
      <c r="C89" s="251">
        <v>466</v>
      </c>
      <c r="D89" s="252"/>
      <c r="E89" s="252"/>
      <c r="F89" s="252"/>
      <c r="G89" s="252"/>
      <c r="H89" s="252"/>
      <c r="I89" s="252"/>
      <c r="J89" s="252"/>
      <c r="K89" s="252"/>
    </row>
    <row r="90" spans="1:11" x14ac:dyDescent="0.35">
      <c r="A90" s="266">
        <v>43993</v>
      </c>
      <c r="B90" s="267">
        <v>2589</v>
      </c>
      <c r="C90" s="251">
        <v>391</v>
      </c>
      <c r="D90" s="252"/>
      <c r="E90" s="252"/>
      <c r="F90" s="252"/>
      <c r="G90" s="252"/>
      <c r="H90" s="252"/>
      <c r="I90" s="252"/>
      <c r="J90" s="252"/>
      <c r="K90" s="252"/>
    </row>
    <row r="91" spans="1:11" x14ac:dyDescent="0.35">
      <c r="A91" s="266">
        <v>43994</v>
      </c>
      <c r="B91" s="267">
        <v>2688</v>
      </c>
      <c r="C91" s="251">
        <v>375</v>
      </c>
      <c r="D91" s="252"/>
      <c r="E91" s="252"/>
      <c r="F91" s="252"/>
      <c r="G91" s="252"/>
      <c r="H91" s="252"/>
      <c r="I91" s="252"/>
      <c r="J91" s="252"/>
      <c r="K91" s="252"/>
    </row>
    <row r="92" spans="1:11" x14ac:dyDescent="0.35">
      <c r="A92" s="266">
        <v>43995</v>
      </c>
      <c r="B92" s="267">
        <v>7036</v>
      </c>
      <c r="C92" s="251">
        <v>177</v>
      </c>
      <c r="D92" s="252"/>
      <c r="E92" s="252"/>
      <c r="F92" s="252"/>
      <c r="G92" s="252"/>
      <c r="H92" s="252"/>
      <c r="I92" s="252"/>
      <c r="J92" s="252"/>
      <c r="K92" s="252"/>
    </row>
    <row r="93" spans="1:11" x14ac:dyDescent="0.35">
      <c r="A93" s="266">
        <v>43996</v>
      </c>
      <c r="B93" s="267">
        <v>6551</v>
      </c>
      <c r="C93" s="251">
        <v>167</v>
      </c>
      <c r="D93" s="252"/>
      <c r="E93" s="252"/>
      <c r="F93" s="252"/>
      <c r="G93" s="252"/>
      <c r="H93" s="252"/>
      <c r="I93" s="252"/>
      <c r="J93" s="252"/>
      <c r="K93" s="252"/>
    </row>
    <row r="94" spans="1:11" x14ac:dyDescent="0.35">
      <c r="A94" s="266">
        <v>43997</v>
      </c>
      <c r="B94" s="267">
        <v>2971</v>
      </c>
      <c r="C94" s="251">
        <v>433</v>
      </c>
      <c r="D94" s="252"/>
      <c r="E94" s="252"/>
      <c r="F94" s="252"/>
      <c r="G94" s="252"/>
      <c r="H94" s="252"/>
      <c r="I94" s="252"/>
      <c r="J94" s="252"/>
      <c r="K94" s="252"/>
    </row>
    <row r="95" spans="1:11" x14ac:dyDescent="0.35">
      <c r="A95" s="266">
        <v>43998</v>
      </c>
      <c r="B95" s="267">
        <v>2771</v>
      </c>
      <c r="C95" s="251">
        <v>369</v>
      </c>
      <c r="D95" s="252"/>
      <c r="E95" s="252"/>
      <c r="F95" s="252"/>
      <c r="G95" s="252"/>
      <c r="H95" s="252"/>
      <c r="I95" s="252"/>
      <c r="J95" s="252"/>
      <c r="K95" s="252"/>
    </row>
    <row r="96" spans="1:11" x14ac:dyDescent="0.35">
      <c r="A96" s="266">
        <v>43999</v>
      </c>
      <c r="B96" s="267">
        <v>2696</v>
      </c>
      <c r="C96" s="251">
        <v>370</v>
      </c>
      <c r="D96" s="252"/>
      <c r="E96" s="252"/>
      <c r="F96" s="252"/>
      <c r="G96" s="252"/>
      <c r="H96" s="252"/>
      <c r="I96" s="252"/>
      <c r="J96" s="252"/>
      <c r="K96" s="252"/>
    </row>
    <row r="97" spans="1:11" x14ac:dyDescent="0.35">
      <c r="A97" s="266">
        <v>44000</v>
      </c>
      <c r="B97" s="267">
        <v>2536</v>
      </c>
      <c r="C97" s="251">
        <v>328</v>
      </c>
      <c r="D97" s="252"/>
      <c r="E97" s="252"/>
      <c r="F97" s="252"/>
      <c r="G97" s="252"/>
      <c r="H97" s="252"/>
      <c r="I97" s="252"/>
      <c r="J97" s="252"/>
      <c r="K97" s="252"/>
    </row>
    <row r="98" spans="1:11" x14ac:dyDescent="0.35">
      <c r="A98" s="266">
        <v>44001</v>
      </c>
      <c r="B98" s="267">
        <v>2748</v>
      </c>
      <c r="C98" s="251">
        <v>366</v>
      </c>
      <c r="D98" s="252"/>
      <c r="E98" s="252"/>
      <c r="F98" s="252"/>
      <c r="G98" s="252"/>
      <c r="H98" s="252"/>
      <c r="I98" s="252"/>
      <c r="J98" s="252"/>
      <c r="K98" s="252"/>
    </row>
    <row r="99" spans="1:11" x14ac:dyDescent="0.35">
      <c r="A99" s="266">
        <v>44002</v>
      </c>
      <c r="B99" s="267">
        <v>6896</v>
      </c>
      <c r="C99" s="251">
        <v>170</v>
      </c>
      <c r="D99" s="252"/>
      <c r="E99" s="252"/>
      <c r="F99" s="252"/>
      <c r="G99" s="252"/>
      <c r="H99" s="252"/>
      <c r="I99" s="252"/>
      <c r="J99" s="252"/>
      <c r="K99" s="252"/>
    </row>
    <row r="100" spans="1:11" x14ac:dyDescent="0.35">
      <c r="A100" s="266">
        <v>44003</v>
      </c>
      <c r="B100" s="267">
        <v>6473</v>
      </c>
      <c r="C100" s="251">
        <v>150</v>
      </c>
      <c r="D100" s="252"/>
      <c r="E100" s="252"/>
      <c r="F100" s="252"/>
      <c r="G100" s="252"/>
      <c r="H100" s="252"/>
      <c r="I100" s="252"/>
      <c r="J100" s="252"/>
      <c r="K100" s="252"/>
    </row>
    <row r="101" spans="1:11" x14ac:dyDescent="0.35">
      <c r="A101" s="266">
        <v>44004</v>
      </c>
      <c r="B101" s="267">
        <v>2890</v>
      </c>
      <c r="C101" s="251">
        <v>562</v>
      </c>
      <c r="D101" s="252"/>
      <c r="E101" s="252"/>
      <c r="F101" s="252"/>
      <c r="G101" s="252"/>
      <c r="H101" s="252"/>
      <c r="I101" s="252"/>
      <c r="J101" s="252"/>
      <c r="K101" s="252"/>
    </row>
    <row r="102" spans="1:11" x14ac:dyDescent="0.35">
      <c r="A102" s="266">
        <v>44005</v>
      </c>
      <c r="B102" s="267">
        <v>2578</v>
      </c>
      <c r="C102" s="251">
        <v>626</v>
      </c>
      <c r="D102" s="252"/>
      <c r="E102" s="252"/>
      <c r="F102" s="252"/>
      <c r="G102" s="252"/>
      <c r="H102" s="252"/>
      <c r="I102" s="252"/>
      <c r="J102" s="252"/>
      <c r="K102" s="252"/>
    </row>
    <row r="103" spans="1:11" x14ac:dyDescent="0.35">
      <c r="A103" s="266">
        <v>44006</v>
      </c>
      <c r="B103" s="267">
        <v>2730</v>
      </c>
      <c r="C103" s="251">
        <v>610</v>
      </c>
      <c r="D103" s="252"/>
      <c r="E103" s="252"/>
      <c r="F103" s="252"/>
      <c r="G103" s="252"/>
      <c r="H103" s="252"/>
      <c r="I103" s="252"/>
      <c r="J103" s="252"/>
      <c r="K103" s="252"/>
    </row>
    <row r="104" spans="1:11" x14ac:dyDescent="0.35">
      <c r="A104" s="266">
        <v>44007</v>
      </c>
      <c r="B104" s="267">
        <v>2661</v>
      </c>
      <c r="C104" s="251">
        <v>431</v>
      </c>
      <c r="D104" s="252"/>
      <c r="E104" s="252"/>
      <c r="F104" s="252"/>
      <c r="G104" s="252"/>
      <c r="H104" s="252"/>
      <c r="I104" s="252"/>
      <c r="J104" s="252"/>
      <c r="K104" s="252"/>
    </row>
    <row r="105" spans="1:11" x14ac:dyDescent="0.35">
      <c r="A105" s="266">
        <v>44008</v>
      </c>
      <c r="B105" s="267">
        <v>2899</v>
      </c>
      <c r="C105" s="251">
        <v>410</v>
      </c>
      <c r="D105" s="252"/>
      <c r="E105" s="252"/>
      <c r="F105" s="252"/>
      <c r="G105" s="252"/>
      <c r="H105" s="252"/>
      <c r="I105" s="252"/>
      <c r="J105" s="252"/>
      <c r="K105" s="252"/>
    </row>
    <row r="106" spans="1:11" x14ac:dyDescent="0.35">
      <c r="A106" s="266">
        <v>44009</v>
      </c>
      <c r="B106" s="267">
        <v>7675</v>
      </c>
      <c r="C106" s="251">
        <v>218</v>
      </c>
      <c r="D106" s="252"/>
      <c r="E106" s="252"/>
      <c r="F106" s="252"/>
      <c r="G106" s="252"/>
      <c r="H106" s="252"/>
      <c r="I106" s="252"/>
      <c r="J106" s="252"/>
      <c r="K106" s="252"/>
    </row>
    <row r="107" spans="1:11" x14ac:dyDescent="0.35">
      <c r="A107" s="266">
        <v>44010</v>
      </c>
      <c r="B107" s="267">
        <v>6590</v>
      </c>
      <c r="C107" s="251">
        <v>206</v>
      </c>
      <c r="D107" s="252"/>
      <c r="E107" s="252"/>
      <c r="F107" s="252"/>
      <c r="G107" s="252"/>
      <c r="H107" s="252"/>
      <c r="I107" s="252"/>
      <c r="J107" s="252"/>
      <c r="K107" s="252"/>
    </row>
    <row r="108" spans="1:11" x14ac:dyDescent="0.35">
      <c r="A108" s="266">
        <v>44011</v>
      </c>
      <c r="B108" s="267">
        <v>2832</v>
      </c>
      <c r="C108" s="251">
        <v>515</v>
      </c>
      <c r="D108" s="252"/>
      <c r="E108" s="252"/>
      <c r="F108" s="252"/>
      <c r="G108" s="252"/>
      <c r="H108" s="252"/>
      <c r="I108" s="252"/>
      <c r="J108" s="252"/>
      <c r="K108" s="252"/>
    </row>
    <row r="109" spans="1:11" x14ac:dyDescent="0.35">
      <c r="A109" s="266">
        <v>44012</v>
      </c>
      <c r="B109" s="267">
        <v>2594</v>
      </c>
      <c r="C109" s="251">
        <v>396</v>
      </c>
      <c r="D109" s="252"/>
      <c r="E109" s="252"/>
      <c r="F109" s="252"/>
      <c r="G109" s="252"/>
      <c r="H109" s="252"/>
      <c r="I109" s="252"/>
      <c r="J109" s="252"/>
      <c r="K109" s="252"/>
    </row>
    <row r="110" spans="1:11" x14ac:dyDescent="0.35">
      <c r="A110" s="266">
        <v>44013</v>
      </c>
      <c r="B110" s="267">
        <v>2573</v>
      </c>
      <c r="C110" s="251">
        <v>383</v>
      </c>
      <c r="D110" s="252"/>
      <c r="E110" s="252"/>
      <c r="F110" s="252"/>
      <c r="G110" s="252"/>
      <c r="H110" s="252"/>
      <c r="I110" s="252"/>
      <c r="J110" s="252"/>
      <c r="K110" s="252"/>
    </row>
    <row r="111" spans="1:11" x14ac:dyDescent="0.35">
      <c r="A111" s="266">
        <v>44014</v>
      </c>
      <c r="B111" s="267">
        <v>2518</v>
      </c>
      <c r="C111" s="251">
        <v>401</v>
      </c>
      <c r="D111" s="252"/>
      <c r="E111" s="252"/>
      <c r="F111" s="252"/>
      <c r="G111" s="252"/>
      <c r="H111" s="252"/>
      <c r="I111" s="252"/>
      <c r="J111" s="252"/>
      <c r="K111" s="252"/>
    </row>
    <row r="112" spans="1:11" x14ac:dyDescent="0.35">
      <c r="A112" s="266">
        <v>44015</v>
      </c>
      <c r="B112" s="267">
        <v>2686</v>
      </c>
      <c r="C112" s="251">
        <v>437</v>
      </c>
      <c r="D112" s="252"/>
      <c r="E112" s="252"/>
      <c r="F112" s="252"/>
      <c r="G112" s="252"/>
      <c r="H112" s="252"/>
      <c r="I112" s="252"/>
      <c r="J112" s="252"/>
      <c r="K112" s="252"/>
    </row>
    <row r="113" spans="1:11" x14ac:dyDescent="0.35">
      <c r="A113" s="266">
        <v>44016</v>
      </c>
      <c r="B113" s="267">
        <v>6894</v>
      </c>
      <c r="C113" s="251">
        <v>191</v>
      </c>
      <c r="D113" s="252"/>
      <c r="E113" s="252"/>
      <c r="F113" s="252"/>
      <c r="G113" s="252"/>
      <c r="H113" s="252"/>
      <c r="I113" s="252"/>
      <c r="J113" s="252"/>
      <c r="K113" s="252"/>
    </row>
    <row r="114" spans="1:11" x14ac:dyDescent="0.35">
      <c r="A114" s="266">
        <v>44017</v>
      </c>
      <c r="B114" s="267">
        <v>6445</v>
      </c>
      <c r="C114" s="251">
        <v>164</v>
      </c>
      <c r="D114" s="252"/>
      <c r="E114" s="252"/>
      <c r="F114" s="252"/>
      <c r="G114" s="252"/>
      <c r="H114" s="252"/>
      <c r="I114" s="252"/>
      <c r="J114" s="252"/>
      <c r="K114" s="252"/>
    </row>
    <row r="115" spans="1:11" x14ac:dyDescent="0.35">
      <c r="A115" s="266">
        <v>44018</v>
      </c>
      <c r="B115" s="267">
        <v>2857</v>
      </c>
      <c r="C115" s="251">
        <v>438</v>
      </c>
      <c r="D115" s="252"/>
      <c r="E115" s="252"/>
      <c r="F115" s="252"/>
      <c r="G115" s="252"/>
      <c r="H115" s="252"/>
      <c r="I115" s="252"/>
      <c r="J115" s="252"/>
      <c r="K115" s="252"/>
    </row>
    <row r="116" spans="1:11" x14ac:dyDescent="0.35">
      <c r="A116" s="266">
        <v>44019</v>
      </c>
      <c r="B116" s="267">
        <v>2491</v>
      </c>
      <c r="C116" s="251">
        <v>402</v>
      </c>
      <c r="D116" s="252"/>
      <c r="E116" s="252"/>
      <c r="F116" s="252"/>
      <c r="G116" s="252"/>
      <c r="H116" s="252"/>
      <c r="I116" s="252"/>
      <c r="J116" s="252"/>
      <c r="K116" s="252"/>
    </row>
    <row r="117" spans="1:11" x14ac:dyDescent="0.35">
      <c r="A117" s="266">
        <v>44020</v>
      </c>
      <c r="B117" s="267">
        <v>2432</v>
      </c>
      <c r="C117" s="251">
        <v>389</v>
      </c>
      <c r="D117" s="252"/>
      <c r="E117" s="252"/>
      <c r="F117" s="252"/>
      <c r="G117" s="252"/>
      <c r="H117" s="252"/>
      <c r="I117" s="252"/>
      <c r="J117" s="252"/>
      <c r="K117" s="252"/>
    </row>
    <row r="118" spans="1:11" x14ac:dyDescent="0.35">
      <c r="A118" s="266">
        <v>44021</v>
      </c>
      <c r="B118" s="267">
        <v>2464</v>
      </c>
      <c r="C118" s="251">
        <v>433</v>
      </c>
      <c r="D118" s="252"/>
      <c r="E118" s="252"/>
      <c r="F118" s="252"/>
      <c r="G118" s="252"/>
      <c r="H118" s="252"/>
      <c r="I118" s="252"/>
      <c r="J118" s="252"/>
      <c r="K118" s="252"/>
    </row>
    <row r="119" spans="1:11" x14ac:dyDescent="0.35">
      <c r="A119" s="266">
        <v>44022</v>
      </c>
      <c r="B119" s="267">
        <v>2583</v>
      </c>
      <c r="C119" s="251">
        <v>365</v>
      </c>
      <c r="D119" s="252"/>
      <c r="E119" s="252"/>
      <c r="F119" s="252"/>
      <c r="G119" s="252"/>
      <c r="H119" s="252"/>
      <c r="I119" s="252"/>
      <c r="J119" s="252"/>
      <c r="K119" s="252"/>
    </row>
    <row r="120" spans="1:11" x14ac:dyDescent="0.35">
      <c r="A120" s="266">
        <v>44023</v>
      </c>
      <c r="B120" s="267">
        <v>6574</v>
      </c>
      <c r="C120" s="251">
        <v>170</v>
      </c>
      <c r="D120" s="252"/>
      <c r="E120" s="252"/>
      <c r="F120" s="252"/>
      <c r="G120" s="252"/>
      <c r="H120" s="252"/>
      <c r="I120" s="252"/>
      <c r="J120" s="252"/>
      <c r="K120" s="252"/>
    </row>
    <row r="121" spans="1:11" x14ac:dyDescent="0.35">
      <c r="A121" s="266">
        <v>44024</v>
      </c>
      <c r="B121" s="267">
        <v>6147</v>
      </c>
      <c r="C121" s="251">
        <v>133</v>
      </c>
      <c r="D121" s="252"/>
      <c r="E121" s="252"/>
      <c r="F121" s="252"/>
      <c r="G121" s="252"/>
      <c r="H121" s="252"/>
      <c r="I121" s="252"/>
      <c r="J121" s="252"/>
      <c r="K121" s="252"/>
    </row>
    <row r="122" spans="1:11" x14ac:dyDescent="0.35">
      <c r="A122" s="266">
        <v>44025</v>
      </c>
      <c r="B122" s="267">
        <v>3492</v>
      </c>
      <c r="C122" s="251">
        <v>436</v>
      </c>
      <c r="D122" s="252"/>
      <c r="E122" s="252"/>
      <c r="F122" s="252"/>
      <c r="G122" s="252"/>
      <c r="H122" s="252"/>
      <c r="I122" s="252"/>
      <c r="J122" s="252"/>
      <c r="K122" s="252"/>
    </row>
    <row r="123" spans="1:11" x14ac:dyDescent="0.35">
      <c r="A123" s="266">
        <v>44026</v>
      </c>
      <c r="B123" s="267">
        <v>2543</v>
      </c>
      <c r="C123" s="251">
        <v>361</v>
      </c>
      <c r="D123" s="252"/>
      <c r="E123" s="252"/>
      <c r="F123" s="252"/>
      <c r="G123" s="252"/>
      <c r="H123" s="252"/>
      <c r="I123" s="252"/>
      <c r="J123" s="252"/>
      <c r="K123" s="252"/>
    </row>
    <row r="124" spans="1:11" x14ac:dyDescent="0.35">
      <c r="A124" s="266">
        <v>44027</v>
      </c>
      <c r="B124" s="267">
        <v>2507</v>
      </c>
      <c r="C124" s="251">
        <v>410</v>
      </c>
      <c r="D124" s="252"/>
      <c r="E124" s="252"/>
      <c r="F124" s="252"/>
      <c r="G124" s="252"/>
      <c r="H124" s="252"/>
      <c r="I124" s="252"/>
      <c r="J124" s="252"/>
      <c r="K124" s="252"/>
    </row>
    <row r="125" spans="1:11" x14ac:dyDescent="0.35">
      <c r="A125" s="266">
        <v>44028</v>
      </c>
      <c r="B125" s="267">
        <v>2572</v>
      </c>
      <c r="C125" s="251">
        <v>394</v>
      </c>
      <c r="D125" s="252"/>
      <c r="E125" s="252"/>
      <c r="F125" s="252"/>
      <c r="G125" s="252"/>
      <c r="H125" s="252"/>
      <c r="I125" s="252"/>
      <c r="J125" s="252"/>
      <c r="K125" s="252"/>
    </row>
    <row r="126" spans="1:11" x14ac:dyDescent="0.35">
      <c r="A126" s="266">
        <v>44029</v>
      </c>
      <c r="B126" s="267">
        <v>2668</v>
      </c>
      <c r="C126" s="251">
        <v>322</v>
      </c>
      <c r="D126" s="252"/>
      <c r="E126" s="252"/>
      <c r="F126" s="252"/>
      <c r="G126" s="252"/>
      <c r="H126" s="252"/>
      <c r="I126" s="252"/>
      <c r="J126" s="252"/>
      <c r="K126" s="252"/>
    </row>
    <row r="127" spans="1:11" x14ac:dyDescent="0.35">
      <c r="A127" s="266">
        <v>44030</v>
      </c>
      <c r="B127" s="267">
        <v>6868</v>
      </c>
      <c r="C127" s="251">
        <v>197</v>
      </c>
      <c r="D127" s="252"/>
      <c r="E127" s="252"/>
      <c r="F127" s="252"/>
      <c r="G127" s="252"/>
      <c r="H127" s="252"/>
      <c r="I127" s="252"/>
      <c r="J127" s="252"/>
      <c r="K127" s="252"/>
    </row>
    <row r="128" spans="1:11" x14ac:dyDescent="0.35">
      <c r="A128" s="266">
        <v>44031</v>
      </c>
      <c r="B128" s="267">
        <v>6540</v>
      </c>
      <c r="C128" s="251">
        <v>229</v>
      </c>
      <c r="D128" s="252"/>
      <c r="E128" s="252"/>
      <c r="F128" s="252"/>
      <c r="G128" s="252"/>
      <c r="H128" s="252"/>
      <c r="I128" s="252"/>
      <c r="J128" s="252"/>
      <c r="K128" s="252"/>
    </row>
    <row r="129" spans="1:11" x14ac:dyDescent="0.3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83" customWidth="1"/>
    <col min="8" max="16384" width="9.453125" style="283"/>
  </cols>
  <sheetData>
    <row r="1" spans="1:19" x14ac:dyDescent="0.35">
      <c r="A1" s="281" t="s">
        <v>31</v>
      </c>
      <c r="B1" s="281"/>
      <c r="C1" s="281"/>
      <c r="D1" s="282"/>
      <c r="E1" s="282"/>
      <c r="F1" s="282"/>
      <c r="G1" s="282"/>
      <c r="K1" s="284" t="s">
        <v>29</v>
      </c>
    </row>
    <row r="2" spans="1:19" x14ac:dyDescent="0.35">
      <c r="A2" s="282"/>
      <c r="B2" s="282"/>
      <c r="C2" s="282"/>
      <c r="D2" s="282"/>
      <c r="E2" s="282"/>
      <c r="F2" s="282"/>
      <c r="G2" s="282"/>
    </row>
    <row r="3" spans="1:19" ht="30.65" customHeight="1" x14ac:dyDescent="0.35">
      <c r="A3" s="637" t="s">
        <v>0</v>
      </c>
      <c r="B3" s="633" t="s">
        <v>4</v>
      </c>
      <c r="C3" s="634"/>
      <c r="D3" s="635"/>
      <c r="E3" s="636" t="s">
        <v>7</v>
      </c>
      <c r="F3" s="636"/>
      <c r="G3" s="636"/>
    </row>
    <row r="4" spans="1:19" x14ac:dyDescent="0.35">
      <c r="A4" s="638"/>
      <c r="B4" s="285" t="s">
        <v>1</v>
      </c>
      <c r="C4" s="286" t="s">
        <v>2</v>
      </c>
      <c r="D4" s="287" t="s">
        <v>3</v>
      </c>
      <c r="E4" s="286" t="s">
        <v>1</v>
      </c>
      <c r="F4" s="286" t="s">
        <v>2</v>
      </c>
      <c r="G4" s="288" t="s">
        <v>3</v>
      </c>
    </row>
    <row r="5" spans="1:19" x14ac:dyDescent="0.35">
      <c r="A5" s="289">
        <v>43908</v>
      </c>
      <c r="B5" s="290"/>
      <c r="C5" s="291"/>
      <c r="D5" s="292">
        <v>6</v>
      </c>
      <c r="E5" s="293"/>
      <c r="F5" s="293"/>
      <c r="G5" s="293">
        <v>149</v>
      </c>
      <c r="H5" s="294"/>
      <c r="I5" s="294"/>
      <c r="J5" s="294"/>
      <c r="K5" s="294"/>
      <c r="L5" s="294"/>
      <c r="M5" s="294"/>
      <c r="N5" s="295"/>
      <c r="O5" s="295"/>
      <c r="P5" s="295"/>
      <c r="Q5" s="295"/>
      <c r="R5" s="295"/>
      <c r="S5" s="295"/>
    </row>
    <row r="6" spans="1:19" x14ac:dyDescent="0.35">
      <c r="A6" s="296">
        <v>43909</v>
      </c>
      <c r="B6" s="297"/>
      <c r="C6" s="298"/>
      <c r="D6" s="299">
        <v>11</v>
      </c>
      <c r="E6" s="293"/>
      <c r="F6" s="293"/>
      <c r="G6" s="293">
        <v>213</v>
      </c>
      <c r="H6" s="294"/>
      <c r="I6" s="294"/>
      <c r="J6" s="294"/>
      <c r="K6" s="294"/>
      <c r="L6" s="294"/>
      <c r="M6" s="294"/>
      <c r="N6" s="295"/>
      <c r="O6" s="295"/>
      <c r="P6" s="295"/>
      <c r="Q6" s="295"/>
      <c r="R6" s="295"/>
      <c r="S6" s="295"/>
    </row>
    <row r="7" spans="1:19" x14ac:dyDescent="0.35">
      <c r="A7" s="296">
        <v>43910</v>
      </c>
      <c r="B7" s="297"/>
      <c r="C7" s="298"/>
      <c r="D7" s="299">
        <v>16</v>
      </c>
      <c r="E7" s="293"/>
      <c r="F7" s="293"/>
      <c r="G7" s="293">
        <v>247</v>
      </c>
      <c r="H7" s="294"/>
      <c r="I7" s="294"/>
      <c r="J7" s="294"/>
      <c r="K7" s="294"/>
      <c r="L7" s="294"/>
      <c r="M7" s="294"/>
      <c r="N7" s="295"/>
      <c r="O7" s="295"/>
      <c r="P7" s="295"/>
      <c r="Q7" s="295"/>
      <c r="R7" s="295"/>
      <c r="S7" s="295"/>
    </row>
    <row r="8" spans="1:19" x14ac:dyDescent="0.35">
      <c r="A8" s="296">
        <v>43911</v>
      </c>
      <c r="B8" s="297"/>
      <c r="C8" s="298"/>
      <c r="D8" s="299">
        <v>20</v>
      </c>
      <c r="E8" s="293"/>
      <c r="F8" s="293"/>
      <c r="G8" s="293">
        <v>244</v>
      </c>
      <c r="H8" s="294"/>
      <c r="I8" s="294"/>
      <c r="J8" s="294"/>
      <c r="K8" s="294"/>
      <c r="L8" s="294"/>
      <c r="M8" s="294"/>
      <c r="N8" s="295"/>
      <c r="O8" s="295"/>
      <c r="P8" s="295"/>
      <c r="Q8" s="295"/>
      <c r="R8" s="295"/>
      <c r="S8" s="295"/>
    </row>
    <row r="9" spans="1:19" x14ac:dyDescent="0.35">
      <c r="A9" s="296">
        <v>43912</v>
      </c>
      <c r="B9" s="297"/>
      <c r="C9" s="298"/>
      <c r="D9" s="299">
        <v>23</v>
      </c>
      <c r="E9" s="293"/>
      <c r="F9" s="293"/>
      <c r="G9" s="293">
        <v>285</v>
      </c>
      <c r="H9" s="294"/>
      <c r="I9" s="294"/>
      <c r="J9" s="294"/>
      <c r="K9" s="294"/>
      <c r="L9" s="294"/>
      <c r="M9" s="294"/>
      <c r="N9" s="295"/>
      <c r="O9" s="295"/>
      <c r="P9" s="295"/>
      <c r="Q9" s="295"/>
      <c r="R9" s="295"/>
      <c r="S9" s="295"/>
    </row>
    <row r="10" spans="1:19" x14ac:dyDescent="0.3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3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3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3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3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3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3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3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3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3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3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3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3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3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3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3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3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3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3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3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35">
      <c r="A30" s="305">
        <v>43933</v>
      </c>
      <c r="B30" s="298">
        <v>208</v>
      </c>
      <c r="C30" s="298">
        <v>13</v>
      </c>
      <c r="D30" s="299">
        <v>221</v>
      </c>
      <c r="E30" s="298">
        <v>1487</v>
      </c>
      <c r="F30" s="298">
        <v>268</v>
      </c>
      <c r="G30" s="298">
        <v>1755</v>
      </c>
    </row>
    <row r="31" spans="1:19" x14ac:dyDescent="0.35">
      <c r="A31" s="306">
        <v>43934</v>
      </c>
      <c r="B31" s="297">
        <v>203</v>
      </c>
      <c r="C31" s="298">
        <v>8</v>
      </c>
      <c r="D31" s="298">
        <v>211</v>
      </c>
      <c r="E31" s="297">
        <v>1482</v>
      </c>
      <c r="F31" s="298">
        <v>315</v>
      </c>
      <c r="G31" s="298">
        <v>1797</v>
      </c>
    </row>
    <row r="32" spans="1:19" x14ac:dyDescent="0.35">
      <c r="A32" s="305">
        <v>43935</v>
      </c>
      <c r="B32" s="298">
        <v>192</v>
      </c>
      <c r="C32" s="298">
        <v>4</v>
      </c>
      <c r="D32" s="298">
        <v>196</v>
      </c>
      <c r="E32" s="297">
        <v>1514</v>
      </c>
      <c r="F32" s="298">
        <v>287</v>
      </c>
      <c r="G32" s="298">
        <v>1801</v>
      </c>
    </row>
    <row r="33" spans="1:7" x14ac:dyDescent="0.35">
      <c r="A33" s="305">
        <v>43936</v>
      </c>
      <c r="B33" s="298">
        <v>191</v>
      </c>
      <c r="C33" s="298">
        <v>4</v>
      </c>
      <c r="D33" s="299">
        <v>195</v>
      </c>
      <c r="E33" s="298">
        <v>1486</v>
      </c>
      <c r="F33" s="298">
        <v>261</v>
      </c>
      <c r="G33" s="298">
        <v>1747</v>
      </c>
    </row>
    <row r="34" spans="1:7" x14ac:dyDescent="0.35">
      <c r="A34" s="307">
        <v>43937</v>
      </c>
      <c r="B34" s="303">
        <v>191</v>
      </c>
      <c r="C34" s="303">
        <v>5</v>
      </c>
      <c r="D34" s="308">
        <v>196</v>
      </c>
      <c r="E34" s="309">
        <v>1479</v>
      </c>
      <c r="F34" s="308">
        <v>318</v>
      </c>
      <c r="G34" s="308">
        <v>1797</v>
      </c>
    </row>
    <row r="35" spans="1:7" x14ac:dyDescent="0.35">
      <c r="A35" s="310">
        <v>43938</v>
      </c>
      <c r="B35" s="303">
        <v>184</v>
      </c>
      <c r="C35" s="303">
        <v>5</v>
      </c>
      <c r="D35" s="308">
        <v>189</v>
      </c>
      <c r="E35" s="309">
        <v>1487</v>
      </c>
      <c r="F35" s="308">
        <v>312</v>
      </c>
      <c r="G35" s="308">
        <v>1799</v>
      </c>
    </row>
    <row r="36" spans="1:7" x14ac:dyDescent="0.35">
      <c r="A36" s="310">
        <v>43939</v>
      </c>
      <c r="B36" s="303">
        <v>178</v>
      </c>
      <c r="C36" s="303">
        <v>4</v>
      </c>
      <c r="D36" s="308">
        <v>182</v>
      </c>
      <c r="E36" s="309">
        <v>1501</v>
      </c>
      <c r="F36" s="308">
        <v>292</v>
      </c>
      <c r="G36" s="308">
        <v>1793</v>
      </c>
    </row>
    <row r="37" spans="1:7" x14ac:dyDescent="0.35">
      <c r="A37" s="310">
        <v>43940</v>
      </c>
      <c r="B37" s="303">
        <v>170</v>
      </c>
      <c r="C37" s="303">
        <v>4</v>
      </c>
      <c r="D37" s="303">
        <v>174</v>
      </c>
      <c r="E37" s="302">
        <v>1520</v>
      </c>
      <c r="F37" s="303">
        <v>277</v>
      </c>
      <c r="G37" s="303">
        <v>1797</v>
      </c>
    </row>
    <row r="38" spans="1:7" x14ac:dyDescent="0.35">
      <c r="A38" s="310">
        <v>43941</v>
      </c>
      <c r="B38" s="303">
        <v>167</v>
      </c>
      <c r="C38" s="303">
        <v>2</v>
      </c>
      <c r="D38" s="303">
        <v>169</v>
      </c>
      <c r="E38" s="311">
        <v>1520</v>
      </c>
      <c r="F38" s="312">
        <v>289</v>
      </c>
      <c r="G38" s="312">
        <v>1809</v>
      </c>
    </row>
    <row r="39" spans="1:7" x14ac:dyDescent="0.35">
      <c r="A39" s="310">
        <v>43942</v>
      </c>
      <c r="B39" s="313">
        <v>159</v>
      </c>
      <c r="C39" s="313">
        <v>7</v>
      </c>
      <c r="D39" s="308">
        <v>166</v>
      </c>
      <c r="E39" s="309">
        <v>1472</v>
      </c>
      <c r="F39" s="308">
        <v>394</v>
      </c>
      <c r="G39" s="308">
        <v>1866</v>
      </c>
    </row>
    <row r="40" spans="1:7" x14ac:dyDescent="0.35">
      <c r="A40" s="310">
        <v>43943</v>
      </c>
      <c r="B40" s="313">
        <v>147</v>
      </c>
      <c r="C40" s="313">
        <v>8</v>
      </c>
      <c r="D40" s="314">
        <v>155</v>
      </c>
      <c r="E40" s="308">
        <v>1432</v>
      </c>
      <c r="F40" s="308">
        <v>344</v>
      </c>
      <c r="G40" s="308">
        <v>1776</v>
      </c>
    </row>
    <row r="41" spans="1:7" x14ac:dyDescent="0.35">
      <c r="A41" s="310">
        <v>43944</v>
      </c>
      <c r="B41" s="313">
        <v>136</v>
      </c>
      <c r="C41" s="313">
        <v>12</v>
      </c>
      <c r="D41" s="308">
        <v>148</v>
      </c>
      <c r="E41" s="309">
        <v>1423</v>
      </c>
      <c r="F41" s="308">
        <v>325</v>
      </c>
      <c r="G41" s="308">
        <v>1748</v>
      </c>
    </row>
    <row r="42" spans="1:7" x14ac:dyDescent="0.35">
      <c r="A42" s="310">
        <v>43945</v>
      </c>
      <c r="B42" s="313">
        <v>136</v>
      </c>
      <c r="C42" s="313">
        <v>5</v>
      </c>
      <c r="D42" s="308">
        <v>141</v>
      </c>
      <c r="E42" s="309">
        <v>1383</v>
      </c>
      <c r="F42" s="308">
        <v>327</v>
      </c>
      <c r="G42" s="308">
        <v>1710</v>
      </c>
    </row>
    <row r="43" spans="1:7" x14ac:dyDescent="0.35">
      <c r="A43" s="310">
        <v>43946</v>
      </c>
      <c r="B43" s="313">
        <v>131</v>
      </c>
      <c r="C43" s="313">
        <v>9</v>
      </c>
      <c r="D43" s="314">
        <v>140</v>
      </c>
      <c r="E43" s="308">
        <v>1385</v>
      </c>
      <c r="F43" s="308">
        <v>363</v>
      </c>
      <c r="G43" s="308">
        <v>1748</v>
      </c>
    </row>
    <row r="44" spans="1:7" x14ac:dyDescent="0.35">
      <c r="A44" s="310">
        <v>43947</v>
      </c>
      <c r="B44" s="313">
        <v>126</v>
      </c>
      <c r="C44" s="313">
        <v>7</v>
      </c>
      <c r="D44" s="314">
        <v>133</v>
      </c>
      <c r="E44" s="308">
        <v>1382</v>
      </c>
      <c r="F44" s="308">
        <v>353</v>
      </c>
      <c r="G44" s="308">
        <v>1735</v>
      </c>
    </row>
    <row r="45" spans="1:7" x14ac:dyDescent="0.35">
      <c r="A45" s="310">
        <v>43948</v>
      </c>
      <c r="B45" s="313">
        <v>121</v>
      </c>
      <c r="C45" s="313">
        <v>13</v>
      </c>
      <c r="D45" s="314">
        <v>134</v>
      </c>
      <c r="E45" s="308">
        <v>1387</v>
      </c>
      <c r="F45" s="308">
        <v>375</v>
      </c>
      <c r="G45" s="308">
        <v>1762</v>
      </c>
    </row>
    <row r="46" spans="1:7" x14ac:dyDescent="0.35">
      <c r="A46" s="310">
        <v>43949</v>
      </c>
      <c r="B46" s="313">
        <v>114</v>
      </c>
      <c r="C46" s="313">
        <v>12</v>
      </c>
      <c r="D46" s="314">
        <v>126</v>
      </c>
      <c r="E46" s="308">
        <v>1359</v>
      </c>
      <c r="F46" s="308">
        <v>395</v>
      </c>
      <c r="G46" s="308">
        <v>1754</v>
      </c>
    </row>
    <row r="47" spans="1:7" x14ac:dyDescent="0.35">
      <c r="A47" s="310">
        <v>43950</v>
      </c>
      <c r="B47" s="313">
        <v>103</v>
      </c>
      <c r="C47" s="313">
        <v>11</v>
      </c>
      <c r="D47" s="314">
        <v>114</v>
      </c>
      <c r="E47" s="308">
        <v>1363</v>
      </c>
      <c r="F47" s="308">
        <v>364</v>
      </c>
      <c r="G47" s="308">
        <v>1727</v>
      </c>
    </row>
    <row r="48" spans="1:7" x14ac:dyDescent="0.35">
      <c r="A48" s="310">
        <v>43951</v>
      </c>
      <c r="B48" s="313">
        <v>101</v>
      </c>
      <c r="C48" s="313">
        <v>8</v>
      </c>
      <c r="D48" s="314">
        <v>109</v>
      </c>
      <c r="E48" s="308">
        <v>1324</v>
      </c>
      <c r="F48" s="308">
        <v>424</v>
      </c>
      <c r="G48" s="308">
        <v>1748</v>
      </c>
    </row>
    <row r="49" spans="1:8" x14ac:dyDescent="0.35">
      <c r="A49" s="310">
        <v>43952</v>
      </c>
      <c r="B49" s="313">
        <v>100</v>
      </c>
      <c r="C49" s="313">
        <v>10</v>
      </c>
      <c r="D49" s="314">
        <v>110</v>
      </c>
      <c r="E49" s="308">
        <v>1302</v>
      </c>
      <c r="F49" s="308">
        <v>439</v>
      </c>
      <c r="G49" s="308">
        <v>1741</v>
      </c>
      <c r="H49" s="315"/>
    </row>
    <row r="50" spans="1:8" x14ac:dyDescent="0.35">
      <c r="A50" s="310">
        <v>43953</v>
      </c>
      <c r="B50" s="313">
        <v>97</v>
      </c>
      <c r="C50" s="313">
        <v>11</v>
      </c>
      <c r="D50" s="314">
        <v>108</v>
      </c>
      <c r="E50" s="308">
        <v>1277</v>
      </c>
      <c r="F50" s="308">
        <v>397</v>
      </c>
      <c r="G50" s="308">
        <v>1674</v>
      </c>
    </row>
    <row r="51" spans="1:8" x14ac:dyDescent="0.35">
      <c r="A51" s="310">
        <v>43954</v>
      </c>
      <c r="B51" s="313">
        <v>91</v>
      </c>
      <c r="C51" s="313">
        <v>8</v>
      </c>
      <c r="D51" s="314">
        <v>99</v>
      </c>
      <c r="E51" s="308">
        <v>1266</v>
      </c>
      <c r="F51" s="308">
        <v>400</v>
      </c>
      <c r="G51" s="308">
        <v>1666</v>
      </c>
    </row>
    <row r="52" spans="1:8" x14ac:dyDescent="0.35">
      <c r="A52" s="310">
        <v>43955</v>
      </c>
      <c r="B52" s="313">
        <v>91</v>
      </c>
      <c r="C52" s="313">
        <v>8</v>
      </c>
      <c r="D52" s="316">
        <v>99</v>
      </c>
      <c r="E52" s="313">
        <v>1279</v>
      </c>
      <c r="F52" s="313">
        <v>441</v>
      </c>
      <c r="G52" s="313">
        <v>1720</v>
      </c>
    </row>
    <row r="53" spans="1:8" x14ac:dyDescent="0.35">
      <c r="A53" s="310">
        <v>43956</v>
      </c>
      <c r="B53" s="313">
        <v>90</v>
      </c>
      <c r="C53" s="313">
        <v>14</v>
      </c>
      <c r="D53" s="314">
        <v>104</v>
      </c>
      <c r="E53" s="308">
        <v>1225</v>
      </c>
      <c r="F53" s="308">
        <v>431</v>
      </c>
      <c r="G53" s="308">
        <v>1656</v>
      </c>
    </row>
    <row r="54" spans="1:8" x14ac:dyDescent="0.35">
      <c r="A54" s="310">
        <v>43957</v>
      </c>
      <c r="B54" s="313">
        <v>79</v>
      </c>
      <c r="C54" s="313">
        <v>10</v>
      </c>
      <c r="D54" s="314">
        <v>89</v>
      </c>
      <c r="E54" s="308">
        <v>1204</v>
      </c>
      <c r="F54" s="308">
        <v>428</v>
      </c>
      <c r="G54" s="308">
        <v>1632</v>
      </c>
    </row>
    <row r="55" spans="1:8" x14ac:dyDescent="0.35">
      <c r="A55" s="310">
        <v>43958</v>
      </c>
      <c r="B55" s="313">
        <v>79</v>
      </c>
      <c r="C55" s="313">
        <v>7</v>
      </c>
      <c r="D55" s="314">
        <v>86</v>
      </c>
      <c r="E55" s="308">
        <v>1199</v>
      </c>
      <c r="F55" s="308">
        <v>388</v>
      </c>
      <c r="G55" s="308">
        <v>1587</v>
      </c>
    </row>
    <row r="56" spans="1:8" x14ac:dyDescent="0.35">
      <c r="A56" s="310">
        <v>43959</v>
      </c>
      <c r="B56" s="317">
        <v>75</v>
      </c>
      <c r="C56" s="317">
        <v>9</v>
      </c>
      <c r="D56" s="304">
        <v>84</v>
      </c>
      <c r="E56" s="317">
        <v>1168</v>
      </c>
      <c r="F56" s="317">
        <v>416</v>
      </c>
      <c r="G56" s="317">
        <v>1584</v>
      </c>
    </row>
    <row r="57" spans="1:8" x14ac:dyDescent="0.35">
      <c r="A57" s="310">
        <v>43960</v>
      </c>
      <c r="B57" s="317">
        <v>76</v>
      </c>
      <c r="C57" s="317">
        <v>17</v>
      </c>
      <c r="D57" s="317">
        <v>93</v>
      </c>
      <c r="E57" s="302">
        <v>1159</v>
      </c>
      <c r="F57" s="317">
        <v>418</v>
      </c>
      <c r="G57" s="317">
        <v>1577</v>
      </c>
    </row>
    <row r="58" spans="1:8" x14ac:dyDescent="0.35">
      <c r="A58" s="310">
        <v>43961</v>
      </c>
      <c r="B58" s="317">
        <v>75</v>
      </c>
      <c r="C58" s="317">
        <v>7</v>
      </c>
      <c r="D58" s="317">
        <v>82</v>
      </c>
      <c r="E58" s="302">
        <v>1132</v>
      </c>
      <c r="F58" s="317">
        <v>352</v>
      </c>
      <c r="G58" s="317">
        <v>1484</v>
      </c>
    </row>
    <row r="59" spans="1:8" x14ac:dyDescent="0.35">
      <c r="A59" s="310">
        <v>43962</v>
      </c>
      <c r="B59" s="317">
        <v>72</v>
      </c>
      <c r="C59" s="317">
        <v>8</v>
      </c>
      <c r="D59" s="317">
        <v>80</v>
      </c>
      <c r="E59" s="318">
        <v>1145</v>
      </c>
      <c r="F59" s="317">
        <v>308</v>
      </c>
      <c r="G59" s="317">
        <v>1453</v>
      </c>
    </row>
    <row r="60" spans="1:8" x14ac:dyDescent="0.35">
      <c r="A60" s="310">
        <v>43963</v>
      </c>
      <c r="B60" s="303">
        <v>69</v>
      </c>
      <c r="C60" s="303">
        <v>12</v>
      </c>
      <c r="D60" s="304">
        <v>81</v>
      </c>
      <c r="E60" s="318">
        <v>1131</v>
      </c>
      <c r="F60" s="317">
        <v>487</v>
      </c>
      <c r="G60" s="317">
        <v>1618</v>
      </c>
    </row>
    <row r="61" spans="1:8" x14ac:dyDescent="0.35">
      <c r="A61" s="310">
        <v>43964</v>
      </c>
      <c r="B61" s="303">
        <v>64</v>
      </c>
      <c r="C61" s="303">
        <v>2</v>
      </c>
      <c r="D61" s="304">
        <v>66</v>
      </c>
      <c r="E61" s="318">
        <v>1101</v>
      </c>
      <c r="F61" s="317">
        <v>433</v>
      </c>
      <c r="G61" s="317">
        <v>1534</v>
      </c>
    </row>
    <row r="62" spans="1:8" x14ac:dyDescent="0.35">
      <c r="A62" s="310">
        <v>43965</v>
      </c>
      <c r="B62" s="303">
        <v>61</v>
      </c>
      <c r="C62" s="303">
        <v>10</v>
      </c>
      <c r="D62" s="304">
        <v>71</v>
      </c>
      <c r="E62" s="318">
        <v>1100</v>
      </c>
      <c r="F62" s="317">
        <v>380</v>
      </c>
      <c r="G62" s="317">
        <v>1480</v>
      </c>
    </row>
    <row r="63" spans="1:8" x14ac:dyDescent="0.35">
      <c r="A63" s="310">
        <v>43966</v>
      </c>
      <c r="B63" s="303">
        <v>53</v>
      </c>
      <c r="C63" s="303">
        <v>18</v>
      </c>
      <c r="D63" s="304">
        <v>71</v>
      </c>
      <c r="E63" s="318">
        <v>1066</v>
      </c>
      <c r="F63" s="317">
        <v>383</v>
      </c>
      <c r="G63" s="317">
        <v>1449</v>
      </c>
    </row>
    <row r="64" spans="1:8" x14ac:dyDescent="0.35">
      <c r="A64" s="310">
        <v>43967</v>
      </c>
      <c r="B64" s="303">
        <v>49</v>
      </c>
      <c r="C64" s="303">
        <v>10</v>
      </c>
      <c r="D64" s="304">
        <v>59</v>
      </c>
      <c r="E64" s="318">
        <v>1011</v>
      </c>
      <c r="F64" s="317">
        <v>405</v>
      </c>
      <c r="G64" s="317">
        <v>1416</v>
      </c>
    </row>
    <row r="65" spans="1:8" x14ac:dyDescent="0.35">
      <c r="A65" s="310">
        <v>43968</v>
      </c>
      <c r="B65" s="313">
        <v>46</v>
      </c>
      <c r="C65" s="313">
        <v>13</v>
      </c>
      <c r="D65" s="316">
        <v>59</v>
      </c>
      <c r="E65" s="318">
        <v>1007</v>
      </c>
      <c r="F65" s="317">
        <v>301</v>
      </c>
      <c r="G65" s="317">
        <v>1308</v>
      </c>
    </row>
    <row r="66" spans="1:8" x14ac:dyDescent="0.35">
      <c r="A66" s="310">
        <v>43969</v>
      </c>
      <c r="B66" s="313">
        <v>46</v>
      </c>
      <c r="C66" s="313">
        <v>17</v>
      </c>
      <c r="D66" s="316">
        <v>63</v>
      </c>
      <c r="E66" s="318">
        <v>1005</v>
      </c>
      <c r="F66" s="317">
        <v>422</v>
      </c>
      <c r="G66" s="317">
        <v>1427</v>
      </c>
    </row>
    <row r="67" spans="1:8" x14ac:dyDescent="0.35">
      <c r="A67" s="310">
        <v>43970</v>
      </c>
      <c r="B67" s="313">
        <v>47</v>
      </c>
      <c r="C67" s="313">
        <v>12</v>
      </c>
      <c r="D67" s="316">
        <v>59</v>
      </c>
      <c r="E67" s="318">
        <v>969</v>
      </c>
      <c r="F67" s="317">
        <v>478</v>
      </c>
      <c r="G67" s="317">
        <v>1447</v>
      </c>
    </row>
    <row r="68" spans="1:8" x14ac:dyDescent="0.35">
      <c r="A68" s="310">
        <v>43971</v>
      </c>
      <c r="B68" s="317">
        <v>44</v>
      </c>
      <c r="C68" s="317">
        <v>9</v>
      </c>
      <c r="D68" s="317">
        <v>53</v>
      </c>
      <c r="E68" s="302">
        <v>943</v>
      </c>
      <c r="F68" s="317">
        <v>500</v>
      </c>
      <c r="G68" s="317">
        <v>1443</v>
      </c>
    </row>
    <row r="69" spans="1:8" x14ac:dyDescent="0.35">
      <c r="A69" s="310">
        <v>43972</v>
      </c>
      <c r="B69" s="317">
        <v>43</v>
      </c>
      <c r="C69" s="317">
        <v>8</v>
      </c>
      <c r="D69" s="304">
        <v>51</v>
      </c>
      <c r="E69" s="317">
        <v>909</v>
      </c>
      <c r="F69" s="317">
        <v>409</v>
      </c>
      <c r="G69" s="317">
        <v>1318</v>
      </c>
    </row>
    <row r="70" spans="1:8" x14ac:dyDescent="0.35">
      <c r="A70" s="310">
        <v>43973</v>
      </c>
      <c r="B70" s="317">
        <v>38</v>
      </c>
      <c r="C70" s="317">
        <v>12</v>
      </c>
      <c r="D70" s="304">
        <v>50</v>
      </c>
      <c r="E70" s="317">
        <v>874</v>
      </c>
      <c r="F70" s="317">
        <v>383</v>
      </c>
      <c r="G70" s="317">
        <v>1257</v>
      </c>
    </row>
    <row r="71" spans="1:8" x14ac:dyDescent="0.35">
      <c r="A71" s="310">
        <v>43974</v>
      </c>
      <c r="B71" s="317">
        <v>36</v>
      </c>
      <c r="C71" s="317">
        <v>14</v>
      </c>
      <c r="D71" s="316">
        <v>50</v>
      </c>
      <c r="E71" s="317">
        <v>841</v>
      </c>
      <c r="F71" s="317">
        <v>464</v>
      </c>
      <c r="G71" s="317">
        <v>1305</v>
      </c>
    </row>
    <row r="72" spans="1:8" x14ac:dyDescent="0.35">
      <c r="A72" s="310">
        <v>43975</v>
      </c>
      <c r="B72" s="317">
        <v>33</v>
      </c>
      <c r="C72" s="317">
        <v>11</v>
      </c>
      <c r="D72" s="316">
        <v>44</v>
      </c>
      <c r="E72" s="317">
        <v>845</v>
      </c>
      <c r="F72" s="317">
        <v>484</v>
      </c>
      <c r="G72" s="317">
        <v>1329</v>
      </c>
    </row>
    <row r="73" spans="1:8" x14ac:dyDescent="0.35">
      <c r="A73" s="310">
        <v>43976</v>
      </c>
      <c r="B73" s="317">
        <v>29</v>
      </c>
      <c r="C73" s="317">
        <v>11</v>
      </c>
      <c r="D73" s="317">
        <v>40</v>
      </c>
      <c r="E73" s="302">
        <v>849</v>
      </c>
      <c r="F73" s="317">
        <v>420</v>
      </c>
      <c r="G73" s="317">
        <v>1269</v>
      </c>
      <c r="H73" s="317"/>
    </row>
    <row r="74" spans="1:8" x14ac:dyDescent="0.35">
      <c r="A74" s="310">
        <v>43977</v>
      </c>
      <c r="B74" s="317">
        <v>27</v>
      </c>
      <c r="C74" s="317">
        <v>8</v>
      </c>
      <c r="D74" s="304">
        <v>35</v>
      </c>
      <c r="E74" s="317">
        <v>833</v>
      </c>
      <c r="F74" s="317">
        <v>367</v>
      </c>
      <c r="G74" s="317">
        <v>1200</v>
      </c>
    </row>
    <row r="75" spans="1:8" x14ac:dyDescent="0.35">
      <c r="A75" s="310">
        <v>43978</v>
      </c>
      <c r="B75" s="317">
        <v>28</v>
      </c>
      <c r="C75" s="317">
        <v>10</v>
      </c>
      <c r="D75" s="304">
        <v>38</v>
      </c>
      <c r="E75" s="317">
        <v>810</v>
      </c>
      <c r="F75" s="317">
        <v>437</v>
      </c>
      <c r="G75" s="317">
        <v>1247</v>
      </c>
    </row>
    <row r="76" spans="1:8" x14ac:dyDescent="0.35">
      <c r="A76" s="319">
        <v>43979</v>
      </c>
      <c r="B76" s="317">
        <v>26</v>
      </c>
      <c r="C76" s="317">
        <v>11</v>
      </c>
      <c r="D76" s="304">
        <v>37</v>
      </c>
      <c r="E76" s="317">
        <v>797</v>
      </c>
      <c r="F76" s="317">
        <v>441</v>
      </c>
      <c r="G76" s="317">
        <v>1238</v>
      </c>
    </row>
    <row r="77" spans="1:8" x14ac:dyDescent="0.35">
      <c r="A77" s="319">
        <v>43980</v>
      </c>
      <c r="B77" s="317">
        <v>25</v>
      </c>
      <c r="C77" s="317">
        <v>15</v>
      </c>
      <c r="D77" s="316">
        <v>40</v>
      </c>
      <c r="E77" s="317">
        <v>769</v>
      </c>
      <c r="F77" s="317">
        <v>447</v>
      </c>
      <c r="G77" s="317">
        <v>1216</v>
      </c>
    </row>
    <row r="78" spans="1:8" x14ac:dyDescent="0.35">
      <c r="A78" s="319">
        <v>43981</v>
      </c>
      <c r="B78" s="317">
        <v>25</v>
      </c>
      <c r="C78" s="317">
        <v>8</v>
      </c>
      <c r="D78" s="316">
        <v>33</v>
      </c>
      <c r="E78" s="317">
        <v>736</v>
      </c>
      <c r="F78" s="317">
        <v>379</v>
      </c>
      <c r="G78" s="320">
        <v>1115</v>
      </c>
      <c r="H78" s="315"/>
    </row>
    <row r="79" spans="1:8" x14ac:dyDescent="0.35">
      <c r="A79" s="319">
        <v>43982</v>
      </c>
      <c r="B79" s="317">
        <v>20</v>
      </c>
      <c r="C79" s="317">
        <v>7</v>
      </c>
      <c r="D79" s="316">
        <v>27</v>
      </c>
      <c r="E79" s="317">
        <v>733</v>
      </c>
      <c r="F79" s="317">
        <v>341</v>
      </c>
      <c r="G79" s="320">
        <v>1074</v>
      </c>
      <c r="H79" s="315"/>
    </row>
    <row r="80" spans="1:8" x14ac:dyDescent="0.35">
      <c r="A80" s="319">
        <v>43983</v>
      </c>
      <c r="B80" s="317">
        <v>20</v>
      </c>
      <c r="C80" s="317">
        <v>7</v>
      </c>
      <c r="D80" s="304">
        <v>27</v>
      </c>
      <c r="E80" s="317">
        <v>736</v>
      </c>
      <c r="F80" s="317">
        <v>311</v>
      </c>
      <c r="G80" s="317">
        <v>1047</v>
      </c>
      <c r="H80" s="315"/>
    </row>
    <row r="81" spans="1:8" x14ac:dyDescent="0.35">
      <c r="A81" s="319">
        <v>43984</v>
      </c>
      <c r="B81" s="317">
        <v>20</v>
      </c>
      <c r="C81" s="317">
        <v>14</v>
      </c>
      <c r="D81" s="304">
        <v>34</v>
      </c>
      <c r="E81" s="317">
        <v>714</v>
      </c>
      <c r="F81" s="317">
        <v>456</v>
      </c>
      <c r="G81" s="317">
        <v>1170</v>
      </c>
      <c r="H81" s="315"/>
    </row>
    <row r="82" spans="1:8" x14ac:dyDescent="0.35">
      <c r="A82" s="319">
        <v>43985</v>
      </c>
      <c r="B82" s="317">
        <v>20</v>
      </c>
      <c r="C82" s="317">
        <v>14</v>
      </c>
      <c r="D82" s="304">
        <v>34</v>
      </c>
      <c r="E82" s="317">
        <v>708</v>
      </c>
      <c r="F82" s="317">
        <v>411</v>
      </c>
      <c r="G82" s="317">
        <v>1119</v>
      </c>
      <c r="H82" s="315"/>
    </row>
    <row r="83" spans="1:8" x14ac:dyDescent="0.35">
      <c r="A83" s="319">
        <v>43986</v>
      </c>
      <c r="B83" s="317">
        <v>18</v>
      </c>
      <c r="C83" s="317">
        <v>10</v>
      </c>
      <c r="D83" s="304">
        <v>28</v>
      </c>
      <c r="E83" s="317">
        <v>691</v>
      </c>
      <c r="F83" s="317">
        <v>336</v>
      </c>
      <c r="G83" s="317">
        <v>1027</v>
      </c>
      <c r="H83" s="315"/>
    </row>
    <row r="84" spans="1:8" x14ac:dyDescent="0.35">
      <c r="A84" s="319">
        <v>43987</v>
      </c>
      <c r="B84" s="317">
        <v>16</v>
      </c>
      <c r="C84" s="317">
        <v>7</v>
      </c>
      <c r="D84" s="316">
        <v>23</v>
      </c>
      <c r="E84" s="317">
        <v>682</v>
      </c>
      <c r="F84" s="317">
        <v>319</v>
      </c>
      <c r="G84" s="317">
        <v>1001</v>
      </c>
      <c r="H84" s="315"/>
    </row>
    <row r="85" spans="1:8" x14ac:dyDescent="0.35">
      <c r="A85" s="319">
        <v>43988</v>
      </c>
      <c r="B85" s="317">
        <v>16</v>
      </c>
      <c r="C85" s="317">
        <v>4</v>
      </c>
      <c r="D85" s="316">
        <v>20</v>
      </c>
      <c r="E85" s="317">
        <v>652</v>
      </c>
      <c r="F85" s="317">
        <v>373</v>
      </c>
      <c r="G85" s="317">
        <v>1025</v>
      </c>
      <c r="H85" s="315"/>
    </row>
    <row r="86" spans="1:8" x14ac:dyDescent="0.35">
      <c r="A86" s="319">
        <v>43989</v>
      </c>
      <c r="B86" s="317">
        <v>16</v>
      </c>
      <c r="C86" s="317">
        <v>9</v>
      </c>
      <c r="D86" s="316">
        <v>25</v>
      </c>
      <c r="E86" s="317">
        <v>652</v>
      </c>
      <c r="F86" s="317">
        <v>356</v>
      </c>
      <c r="G86" s="317">
        <v>1008</v>
      </c>
      <c r="H86" s="315"/>
    </row>
    <row r="87" spans="1:8" x14ac:dyDescent="0.35">
      <c r="A87" s="319">
        <v>43990</v>
      </c>
      <c r="B87" s="317">
        <v>16</v>
      </c>
      <c r="C87" s="317">
        <v>8</v>
      </c>
      <c r="D87" s="316">
        <v>24</v>
      </c>
      <c r="E87" s="317">
        <v>660</v>
      </c>
      <c r="F87" s="317">
        <v>387</v>
      </c>
      <c r="G87" s="317">
        <v>1047</v>
      </c>
      <c r="H87" s="315"/>
    </row>
    <row r="88" spans="1:8" x14ac:dyDescent="0.35">
      <c r="A88" s="319">
        <v>43991</v>
      </c>
      <c r="B88" s="317">
        <v>15</v>
      </c>
      <c r="C88" s="317">
        <v>6</v>
      </c>
      <c r="D88" s="316">
        <v>21</v>
      </c>
      <c r="E88" s="317">
        <v>647</v>
      </c>
      <c r="F88" s="317">
        <v>370</v>
      </c>
      <c r="G88" s="317">
        <v>1017</v>
      </c>
      <c r="H88" s="315"/>
    </row>
    <row r="89" spans="1:8" x14ac:dyDescent="0.35">
      <c r="A89" s="319">
        <v>43992</v>
      </c>
      <c r="B89" s="317">
        <v>15</v>
      </c>
      <c r="C89" s="317">
        <v>3</v>
      </c>
      <c r="D89" s="316">
        <v>18</v>
      </c>
      <c r="E89" s="317">
        <v>628</v>
      </c>
      <c r="F89" s="317">
        <v>364</v>
      </c>
      <c r="G89" s="317">
        <v>992</v>
      </c>
      <c r="H89" s="315"/>
    </row>
    <row r="90" spans="1:8" x14ac:dyDescent="0.35">
      <c r="A90" s="319">
        <v>43993</v>
      </c>
      <c r="B90" s="317">
        <v>15</v>
      </c>
      <c r="C90" s="317">
        <v>6</v>
      </c>
      <c r="D90" s="316">
        <v>21</v>
      </c>
      <c r="E90" s="317">
        <v>610</v>
      </c>
      <c r="F90" s="317">
        <v>296</v>
      </c>
      <c r="G90" s="317">
        <v>906</v>
      </c>
    </row>
    <row r="91" spans="1:8" x14ac:dyDescent="0.35">
      <c r="A91" s="319">
        <v>43994</v>
      </c>
      <c r="B91" s="317">
        <v>15</v>
      </c>
      <c r="C91" s="317">
        <v>8</v>
      </c>
      <c r="D91" s="316">
        <v>23</v>
      </c>
      <c r="E91" s="317">
        <v>590</v>
      </c>
      <c r="F91" s="317">
        <v>324</v>
      </c>
      <c r="G91" s="317">
        <v>914</v>
      </c>
    </row>
    <row r="92" spans="1:8" x14ac:dyDescent="0.35">
      <c r="A92" s="319">
        <v>43995</v>
      </c>
      <c r="B92" s="317">
        <v>13</v>
      </c>
      <c r="C92" s="317">
        <v>7</v>
      </c>
      <c r="D92" s="316">
        <v>20</v>
      </c>
      <c r="E92" s="317">
        <v>582</v>
      </c>
      <c r="F92" s="317">
        <v>401</v>
      </c>
      <c r="G92" s="317">
        <v>983</v>
      </c>
    </row>
    <row r="93" spans="1:8" x14ac:dyDescent="0.35">
      <c r="A93" s="319">
        <v>43996</v>
      </c>
      <c r="B93" s="317">
        <v>11</v>
      </c>
      <c r="C93" s="317">
        <v>4</v>
      </c>
      <c r="D93" s="316">
        <v>15</v>
      </c>
      <c r="E93" s="317">
        <v>575</v>
      </c>
      <c r="F93" s="317">
        <v>389</v>
      </c>
      <c r="G93" s="317">
        <v>964</v>
      </c>
    </row>
    <row r="94" spans="1:8" x14ac:dyDescent="0.35">
      <c r="A94" s="319">
        <v>43997</v>
      </c>
      <c r="B94" s="317">
        <v>12</v>
      </c>
      <c r="C94" s="317">
        <v>6</v>
      </c>
      <c r="D94" s="316">
        <v>18</v>
      </c>
      <c r="E94" s="317">
        <v>578</v>
      </c>
      <c r="F94" s="317">
        <v>292</v>
      </c>
      <c r="G94" s="317">
        <v>870</v>
      </c>
    </row>
    <row r="95" spans="1:8" x14ac:dyDescent="0.35">
      <c r="A95" s="319">
        <v>43998</v>
      </c>
      <c r="B95" s="317">
        <v>11</v>
      </c>
      <c r="C95" s="317">
        <v>8</v>
      </c>
      <c r="D95" s="316">
        <v>19</v>
      </c>
      <c r="E95" s="317">
        <v>567</v>
      </c>
      <c r="F95" s="317">
        <v>419</v>
      </c>
      <c r="G95" s="317">
        <v>986</v>
      </c>
    </row>
    <row r="96" spans="1:8" x14ac:dyDescent="0.35">
      <c r="A96" s="319">
        <v>43999</v>
      </c>
      <c r="B96" s="317">
        <v>11</v>
      </c>
      <c r="C96" s="317">
        <v>11</v>
      </c>
      <c r="D96" s="316">
        <v>22</v>
      </c>
      <c r="E96" s="317">
        <v>552</v>
      </c>
      <c r="F96" s="317">
        <v>364</v>
      </c>
      <c r="G96" s="317">
        <v>916</v>
      </c>
    </row>
    <row r="97" spans="1:7" x14ac:dyDescent="0.35">
      <c r="A97" s="319">
        <v>44000</v>
      </c>
      <c r="B97" s="317">
        <v>10</v>
      </c>
      <c r="C97" s="317">
        <v>12</v>
      </c>
      <c r="D97" s="316">
        <v>22</v>
      </c>
      <c r="E97" s="317">
        <v>544</v>
      </c>
      <c r="F97" s="317">
        <v>335</v>
      </c>
      <c r="G97" s="317">
        <v>879</v>
      </c>
    </row>
    <row r="98" spans="1:7" x14ac:dyDescent="0.35">
      <c r="A98" s="319">
        <v>44001</v>
      </c>
      <c r="B98" s="317">
        <v>10</v>
      </c>
      <c r="C98" s="317">
        <v>8</v>
      </c>
      <c r="D98" s="316">
        <v>18</v>
      </c>
      <c r="E98" s="317">
        <v>518</v>
      </c>
      <c r="F98" s="317">
        <v>318</v>
      </c>
      <c r="G98" s="317">
        <v>836</v>
      </c>
    </row>
    <row r="99" spans="1:7" x14ac:dyDescent="0.35">
      <c r="A99" s="319">
        <v>44002</v>
      </c>
      <c r="B99" s="317">
        <v>9</v>
      </c>
      <c r="C99" s="317">
        <v>5</v>
      </c>
      <c r="D99" s="316">
        <v>14</v>
      </c>
      <c r="E99" s="317">
        <v>511</v>
      </c>
      <c r="F99" s="317">
        <v>322</v>
      </c>
      <c r="G99" s="317">
        <v>833</v>
      </c>
    </row>
    <row r="100" spans="1:7" x14ac:dyDescent="0.35">
      <c r="A100" s="319">
        <v>44003</v>
      </c>
      <c r="B100" s="317">
        <v>9</v>
      </c>
      <c r="C100" s="317">
        <v>7</v>
      </c>
      <c r="D100" s="316">
        <v>16</v>
      </c>
      <c r="E100" s="317">
        <v>518</v>
      </c>
      <c r="F100" s="317">
        <v>283</v>
      </c>
      <c r="G100" s="317">
        <v>801</v>
      </c>
    </row>
    <row r="101" spans="1:7" x14ac:dyDescent="0.35">
      <c r="A101" s="319">
        <v>44004</v>
      </c>
      <c r="B101" s="317">
        <v>9</v>
      </c>
      <c r="C101" s="317">
        <v>6</v>
      </c>
      <c r="D101" s="304">
        <v>15</v>
      </c>
      <c r="E101" s="317">
        <v>515</v>
      </c>
      <c r="F101" s="317">
        <v>352</v>
      </c>
      <c r="G101" s="317">
        <v>867</v>
      </c>
    </row>
    <row r="102" spans="1:7" x14ac:dyDescent="0.35">
      <c r="A102" s="319">
        <v>44005</v>
      </c>
      <c r="B102" s="317">
        <v>7</v>
      </c>
      <c r="C102" s="317">
        <v>14</v>
      </c>
      <c r="D102" s="304">
        <v>21</v>
      </c>
      <c r="E102" s="317">
        <v>512</v>
      </c>
      <c r="F102" s="317">
        <v>353</v>
      </c>
      <c r="G102" s="317">
        <v>865</v>
      </c>
    </row>
    <row r="103" spans="1:7" x14ac:dyDescent="0.35">
      <c r="A103" s="319">
        <v>44006</v>
      </c>
      <c r="B103" s="317">
        <v>8</v>
      </c>
      <c r="C103" s="317">
        <v>15</v>
      </c>
      <c r="D103" s="304">
        <v>23</v>
      </c>
      <c r="E103" s="317">
        <v>489</v>
      </c>
      <c r="F103" s="317">
        <v>391</v>
      </c>
      <c r="G103" s="317">
        <v>880</v>
      </c>
    </row>
    <row r="104" spans="1:7" x14ac:dyDescent="0.35">
      <c r="A104" s="319">
        <v>44007</v>
      </c>
      <c r="B104" s="317">
        <v>7</v>
      </c>
      <c r="C104" s="317">
        <v>11</v>
      </c>
      <c r="D104" s="316">
        <v>18</v>
      </c>
      <c r="E104" s="317">
        <v>472</v>
      </c>
      <c r="F104" s="317">
        <v>354</v>
      </c>
      <c r="G104" s="317">
        <v>826</v>
      </c>
    </row>
    <row r="105" spans="1:7" x14ac:dyDescent="0.35">
      <c r="A105" s="319">
        <v>44008</v>
      </c>
      <c r="B105" s="317">
        <v>5</v>
      </c>
      <c r="C105" s="317">
        <v>12</v>
      </c>
      <c r="D105" s="316">
        <v>17</v>
      </c>
      <c r="E105" s="317">
        <v>467</v>
      </c>
      <c r="F105" s="317">
        <v>356</v>
      </c>
      <c r="G105" s="317">
        <v>823</v>
      </c>
    </row>
    <row r="106" spans="1:7" x14ac:dyDescent="0.35">
      <c r="A106" s="319">
        <v>44009</v>
      </c>
      <c r="B106" s="317">
        <v>5</v>
      </c>
      <c r="C106" s="317">
        <v>11</v>
      </c>
      <c r="D106" s="316">
        <v>16</v>
      </c>
      <c r="E106" s="317">
        <v>456</v>
      </c>
      <c r="F106" s="317">
        <v>390</v>
      </c>
      <c r="G106" s="317">
        <v>846</v>
      </c>
    </row>
    <row r="107" spans="1:7" x14ac:dyDescent="0.35">
      <c r="A107" s="319">
        <v>44010</v>
      </c>
      <c r="B107" s="317">
        <v>5</v>
      </c>
      <c r="C107" s="317">
        <v>8</v>
      </c>
      <c r="D107" s="316">
        <v>13</v>
      </c>
      <c r="E107" s="317">
        <v>453</v>
      </c>
      <c r="F107" s="317">
        <v>326</v>
      </c>
      <c r="G107" s="317">
        <v>779</v>
      </c>
    </row>
    <row r="108" spans="1:7" x14ac:dyDescent="0.35">
      <c r="A108" s="319">
        <v>44011</v>
      </c>
      <c r="B108" s="317">
        <v>5</v>
      </c>
      <c r="C108" s="317">
        <v>5</v>
      </c>
      <c r="D108" s="316">
        <v>10</v>
      </c>
      <c r="E108" s="317">
        <v>453</v>
      </c>
      <c r="F108" s="317">
        <v>288</v>
      </c>
      <c r="G108" s="317">
        <v>741</v>
      </c>
    </row>
    <row r="109" spans="1:7" x14ac:dyDescent="0.35">
      <c r="A109" s="319">
        <v>44012</v>
      </c>
      <c r="B109" s="317">
        <v>5</v>
      </c>
      <c r="C109" s="317">
        <v>14</v>
      </c>
      <c r="D109" s="304">
        <v>19</v>
      </c>
      <c r="E109" s="317">
        <v>450</v>
      </c>
      <c r="F109" s="317">
        <v>435</v>
      </c>
      <c r="G109" s="317">
        <v>885</v>
      </c>
    </row>
    <row r="110" spans="1:7" x14ac:dyDescent="0.35">
      <c r="A110" s="319">
        <v>44013</v>
      </c>
      <c r="B110" s="317">
        <v>5</v>
      </c>
      <c r="C110" s="317">
        <v>12</v>
      </c>
      <c r="D110" s="304">
        <v>17</v>
      </c>
      <c r="E110" s="317">
        <v>439</v>
      </c>
      <c r="F110" s="317">
        <v>346</v>
      </c>
      <c r="G110" s="317">
        <v>785</v>
      </c>
    </row>
    <row r="111" spans="1:7" x14ac:dyDescent="0.35">
      <c r="A111" s="319">
        <v>44014</v>
      </c>
      <c r="B111" s="317">
        <v>4</v>
      </c>
      <c r="C111" s="317">
        <v>5</v>
      </c>
      <c r="D111" s="304">
        <v>9</v>
      </c>
      <c r="E111" s="317">
        <v>432</v>
      </c>
      <c r="F111" s="317">
        <v>353</v>
      </c>
      <c r="G111" s="317">
        <v>785</v>
      </c>
    </row>
    <row r="112" spans="1:7" x14ac:dyDescent="0.35">
      <c r="A112" s="319">
        <v>44015</v>
      </c>
      <c r="B112" s="317">
        <v>5</v>
      </c>
      <c r="C112" s="317">
        <v>7</v>
      </c>
      <c r="D112" s="304">
        <v>12</v>
      </c>
      <c r="E112" s="317">
        <v>422</v>
      </c>
      <c r="F112" s="317">
        <v>248</v>
      </c>
      <c r="G112" s="317">
        <v>670</v>
      </c>
    </row>
    <row r="113" spans="1:7" x14ac:dyDescent="0.35">
      <c r="A113" s="319">
        <v>44016</v>
      </c>
      <c r="B113" s="317">
        <v>5</v>
      </c>
      <c r="C113" s="317">
        <v>15</v>
      </c>
      <c r="D113" s="316">
        <v>20</v>
      </c>
      <c r="E113" s="317">
        <v>430</v>
      </c>
      <c r="F113" s="317">
        <v>281</v>
      </c>
      <c r="G113" s="317">
        <v>711</v>
      </c>
    </row>
    <row r="114" spans="1:7" x14ac:dyDescent="0.35">
      <c r="A114" s="319">
        <v>44017</v>
      </c>
      <c r="B114" s="317">
        <v>4</v>
      </c>
      <c r="C114" s="317">
        <v>7</v>
      </c>
      <c r="D114" s="316">
        <v>11</v>
      </c>
      <c r="E114" s="317">
        <v>424</v>
      </c>
      <c r="F114" s="317">
        <v>278</v>
      </c>
      <c r="G114" s="317">
        <v>702</v>
      </c>
    </row>
    <row r="115" spans="1:7" x14ac:dyDescent="0.35">
      <c r="A115" s="319">
        <v>44018</v>
      </c>
      <c r="B115" s="317">
        <v>4</v>
      </c>
      <c r="C115" s="317">
        <v>4</v>
      </c>
      <c r="D115" s="304">
        <v>8</v>
      </c>
      <c r="E115" s="317">
        <v>384</v>
      </c>
      <c r="F115" s="317">
        <v>298</v>
      </c>
      <c r="G115" s="317">
        <v>682</v>
      </c>
    </row>
    <row r="116" spans="1:7" x14ac:dyDescent="0.35">
      <c r="A116" s="319">
        <v>44019</v>
      </c>
      <c r="B116" s="317">
        <v>3</v>
      </c>
      <c r="C116" s="317">
        <v>4</v>
      </c>
      <c r="D116" s="304">
        <v>7</v>
      </c>
      <c r="E116" s="317">
        <v>376</v>
      </c>
      <c r="F116" s="317">
        <v>323</v>
      </c>
      <c r="G116" s="317">
        <v>699</v>
      </c>
    </row>
    <row r="117" spans="1:7" x14ac:dyDescent="0.35">
      <c r="A117" s="319">
        <v>44020</v>
      </c>
      <c r="B117" s="317">
        <v>3</v>
      </c>
      <c r="C117" s="317">
        <v>8</v>
      </c>
      <c r="D117" s="316">
        <v>11</v>
      </c>
      <c r="E117" s="317">
        <v>358</v>
      </c>
      <c r="F117" s="317">
        <v>409</v>
      </c>
      <c r="G117" s="317">
        <v>767</v>
      </c>
    </row>
    <row r="118" spans="1:7" x14ac:dyDescent="0.35">
      <c r="A118" s="319">
        <v>44021</v>
      </c>
      <c r="B118" s="317">
        <v>3</v>
      </c>
      <c r="C118" s="317">
        <v>6</v>
      </c>
      <c r="D118" s="316">
        <v>9</v>
      </c>
      <c r="E118" s="317">
        <v>342</v>
      </c>
      <c r="F118" s="317">
        <v>304</v>
      </c>
      <c r="G118" s="317">
        <v>646</v>
      </c>
    </row>
    <row r="119" spans="1:7" x14ac:dyDescent="0.35">
      <c r="A119" s="319">
        <v>44022</v>
      </c>
      <c r="B119" s="317">
        <v>4</v>
      </c>
      <c r="C119" s="317">
        <v>8</v>
      </c>
      <c r="D119" s="316">
        <v>12</v>
      </c>
      <c r="E119" s="317">
        <v>337</v>
      </c>
      <c r="F119" s="317">
        <v>331</v>
      </c>
      <c r="G119" s="317">
        <v>668</v>
      </c>
    </row>
    <row r="120" spans="1:7" x14ac:dyDescent="0.35">
      <c r="A120" s="319">
        <v>44023</v>
      </c>
      <c r="B120" s="317">
        <v>3</v>
      </c>
      <c r="C120" s="317">
        <v>3</v>
      </c>
      <c r="D120" s="316">
        <v>6</v>
      </c>
      <c r="E120" s="317">
        <v>323</v>
      </c>
      <c r="F120" s="317">
        <v>296</v>
      </c>
      <c r="G120" s="317">
        <v>619</v>
      </c>
    </row>
    <row r="121" spans="1:7" x14ac:dyDescent="0.35">
      <c r="A121" s="319">
        <v>44024</v>
      </c>
      <c r="B121" s="317">
        <v>3</v>
      </c>
      <c r="C121" s="317">
        <v>3</v>
      </c>
      <c r="D121" s="316">
        <v>6</v>
      </c>
      <c r="E121" s="317">
        <v>330</v>
      </c>
      <c r="F121" s="317">
        <v>233</v>
      </c>
      <c r="G121" s="317">
        <v>563</v>
      </c>
    </row>
    <row r="122" spans="1:7" x14ac:dyDescent="0.35">
      <c r="A122" s="319">
        <v>44025</v>
      </c>
      <c r="B122" s="317">
        <v>3</v>
      </c>
      <c r="C122" s="317">
        <v>3</v>
      </c>
      <c r="D122" s="316">
        <v>6</v>
      </c>
      <c r="E122" s="317">
        <v>335</v>
      </c>
      <c r="F122" s="317">
        <v>214</v>
      </c>
      <c r="G122" s="317">
        <v>549</v>
      </c>
    </row>
    <row r="123" spans="1:7" x14ac:dyDescent="0.35">
      <c r="A123" s="319">
        <v>44026</v>
      </c>
      <c r="B123" s="317">
        <v>2</v>
      </c>
      <c r="C123" s="317">
        <v>10</v>
      </c>
      <c r="D123" s="316">
        <v>12</v>
      </c>
      <c r="E123" s="317">
        <v>327</v>
      </c>
      <c r="F123" s="317">
        <v>289</v>
      </c>
      <c r="G123" s="317">
        <v>616</v>
      </c>
    </row>
    <row r="124" spans="1:7" x14ac:dyDescent="0.35">
      <c r="A124" s="319">
        <v>44027</v>
      </c>
      <c r="B124" s="317">
        <v>2</v>
      </c>
      <c r="C124" s="317">
        <v>4</v>
      </c>
      <c r="D124" s="316">
        <v>6</v>
      </c>
      <c r="E124" s="317">
        <v>329</v>
      </c>
      <c r="F124" s="317">
        <v>282</v>
      </c>
      <c r="G124" s="317">
        <v>611</v>
      </c>
    </row>
    <row r="125" spans="1:7" x14ac:dyDescent="0.35">
      <c r="A125" s="319">
        <v>44028</v>
      </c>
      <c r="B125" s="317">
        <v>3</v>
      </c>
      <c r="C125" s="317">
        <v>3</v>
      </c>
      <c r="D125" s="316">
        <v>6</v>
      </c>
      <c r="E125" s="317">
        <v>320</v>
      </c>
      <c r="F125" s="317">
        <v>310</v>
      </c>
      <c r="G125" s="317">
        <v>630</v>
      </c>
    </row>
    <row r="126" spans="1:7" x14ac:dyDescent="0.35">
      <c r="A126" s="319">
        <v>44029</v>
      </c>
      <c r="B126" s="317">
        <v>3</v>
      </c>
      <c r="C126" s="317">
        <v>6</v>
      </c>
      <c r="D126" s="316">
        <v>9</v>
      </c>
      <c r="E126" s="317">
        <v>316</v>
      </c>
      <c r="F126" s="317">
        <v>348</v>
      </c>
      <c r="G126" s="317">
        <v>664</v>
      </c>
    </row>
    <row r="127" spans="1:7" x14ac:dyDescent="0.35">
      <c r="A127" s="319">
        <v>44030</v>
      </c>
      <c r="B127" s="317">
        <v>3</v>
      </c>
      <c r="C127" s="317">
        <v>5</v>
      </c>
      <c r="D127" s="316">
        <v>8</v>
      </c>
      <c r="E127" s="317">
        <v>305</v>
      </c>
      <c r="F127" s="317">
        <v>382</v>
      </c>
      <c r="G127" s="317">
        <v>687</v>
      </c>
    </row>
    <row r="128" spans="1:7" x14ac:dyDescent="0.35">
      <c r="A128" s="319">
        <v>44031</v>
      </c>
      <c r="B128" s="317">
        <v>3</v>
      </c>
      <c r="C128" s="317">
        <v>1</v>
      </c>
      <c r="D128" s="316">
        <v>4</v>
      </c>
      <c r="E128" s="317">
        <v>302</v>
      </c>
      <c r="F128" s="317">
        <v>208</v>
      </c>
      <c r="G128" s="317">
        <v>510</v>
      </c>
    </row>
    <row r="129" spans="1:8" x14ac:dyDescent="0.35">
      <c r="A129" s="319">
        <v>44032</v>
      </c>
      <c r="B129" s="317">
        <v>3</v>
      </c>
      <c r="C129" s="317">
        <v>7</v>
      </c>
      <c r="D129" s="316">
        <v>10</v>
      </c>
      <c r="E129" s="317">
        <v>299</v>
      </c>
      <c r="F129" s="317">
        <v>268</v>
      </c>
      <c r="G129" s="317">
        <v>567</v>
      </c>
    </row>
    <row r="130" spans="1:8" x14ac:dyDescent="0.35">
      <c r="A130" s="321">
        <v>44033</v>
      </c>
      <c r="B130" s="322">
        <v>4</v>
      </c>
      <c r="C130" s="322">
        <v>16</v>
      </c>
      <c r="D130" s="323">
        <v>20</v>
      </c>
      <c r="E130" s="322">
        <v>303</v>
      </c>
      <c r="F130" s="322">
        <v>315</v>
      </c>
      <c r="G130" s="322">
        <v>618</v>
      </c>
    </row>
    <row r="131" spans="1:8" x14ac:dyDescent="0.35">
      <c r="A131" s="310">
        <v>44034</v>
      </c>
      <c r="B131" s="303">
        <v>3</v>
      </c>
      <c r="C131" s="303"/>
      <c r="D131" s="324"/>
      <c r="E131" s="303">
        <v>295</v>
      </c>
      <c r="F131" s="303"/>
      <c r="G131" s="303"/>
      <c r="H131" s="325" t="s">
        <v>78</v>
      </c>
    </row>
    <row r="132" spans="1:8" x14ac:dyDescent="0.35">
      <c r="A132" s="310">
        <v>44035</v>
      </c>
      <c r="B132" s="313">
        <v>2</v>
      </c>
      <c r="C132" s="326"/>
      <c r="D132" s="327"/>
      <c r="E132" s="303">
        <v>287</v>
      </c>
      <c r="F132" s="326"/>
      <c r="G132" s="326"/>
    </row>
    <row r="133" spans="1:8" x14ac:dyDescent="0.35">
      <c r="A133" s="310">
        <v>44036</v>
      </c>
      <c r="B133" s="303">
        <v>2</v>
      </c>
      <c r="C133" s="326"/>
      <c r="D133" s="327"/>
      <c r="E133" s="303">
        <v>278</v>
      </c>
      <c r="F133" s="326"/>
      <c r="G133" s="326"/>
    </row>
    <row r="134" spans="1:8" x14ac:dyDescent="0.35">
      <c r="A134" s="310">
        <v>44037</v>
      </c>
      <c r="B134" s="317">
        <v>2</v>
      </c>
      <c r="D134" s="327"/>
      <c r="E134" s="317">
        <v>270</v>
      </c>
      <c r="H134" s="325"/>
    </row>
    <row r="135" spans="1:8" x14ac:dyDescent="0.35">
      <c r="A135" s="310">
        <v>44038</v>
      </c>
      <c r="B135" s="317">
        <v>2</v>
      </c>
      <c r="E135" s="302">
        <v>267</v>
      </c>
      <c r="H135" s="325"/>
    </row>
    <row r="136" spans="1:8" x14ac:dyDescent="0.35">
      <c r="A136" s="310">
        <v>44039</v>
      </c>
      <c r="B136" s="317">
        <v>2</v>
      </c>
      <c r="E136" s="302">
        <v>270</v>
      </c>
    </row>
    <row r="137" spans="1:8" x14ac:dyDescent="0.35">
      <c r="A137" s="310">
        <v>44040</v>
      </c>
      <c r="B137" s="317">
        <v>2</v>
      </c>
      <c r="D137" s="327"/>
      <c r="E137" s="317">
        <v>264</v>
      </c>
    </row>
    <row r="138" spans="1:8" x14ac:dyDescent="0.35">
      <c r="A138" s="310">
        <v>44041</v>
      </c>
      <c r="B138" s="317">
        <v>2</v>
      </c>
      <c r="D138" s="327"/>
      <c r="E138" s="317">
        <v>260</v>
      </c>
    </row>
    <row r="139" spans="1:8" x14ac:dyDescent="0.35">
      <c r="A139" s="310">
        <v>44042</v>
      </c>
      <c r="B139" s="317">
        <v>2</v>
      </c>
      <c r="D139" s="327"/>
      <c r="E139" s="317">
        <v>260</v>
      </c>
    </row>
    <row r="140" spans="1:8" x14ac:dyDescent="0.35">
      <c r="A140" s="310">
        <v>44043</v>
      </c>
      <c r="B140" s="317">
        <v>4</v>
      </c>
      <c r="D140" s="327"/>
      <c r="E140" s="317">
        <v>255</v>
      </c>
    </row>
    <row r="141" spans="1:8" x14ac:dyDescent="0.35">
      <c r="A141" s="310">
        <v>44044</v>
      </c>
      <c r="B141" s="317">
        <v>3</v>
      </c>
      <c r="D141" s="327"/>
      <c r="E141" s="317">
        <v>260</v>
      </c>
    </row>
    <row r="142" spans="1:8" x14ac:dyDescent="0.35">
      <c r="A142" s="310">
        <v>44045</v>
      </c>
      <c r="B142" s="303">
        <v>3</v>
      </c>
      <c r="C142" s="326"/>
      <c r="D142" s="327"/>
      <c r="E142" s="317">
        <v>265</v>
      </c>
    </row>
    <row r="143" spans="1:8" x14ac:dyDescent="0.35">
      <c r="A143" s="310">
        <v>44046</v>
      </c>
      <c r="B143" s="303">
        <v>3</v>
      </c>
      <c r="C143" s="326"/>
      <c r="D143" s="327"/>
      <c r="E143" s="317">
        <v>265</v>
      </c>
    </row>
    <row r="144" spans="1:8" x14ac:dyDescent="0.35">
      <c r="A144" s="310">
        <v>44047</v>
      </c>
      <c r="B144" s="303">
        <v>3</v>
      </c>
      <c r="C144" s="326"/>
      <c r="D144" s="327"/>
      <c r="E144" s="317">
        <v>270</v>
      </c>
      <c r="H144" s="325"/>
    </row>
    <row r="145" spans="1:5" x14ac:dyDescent="0.35">
      <c r="A145" s="310">
        <v>44048</v>
      </c>
      <c r="B145" s="303">
        <v>3</v>
      </c>
      <c r="C145" s="326"/>
      <c r="D145" s="327"/>
      <c r="E145" s="317">
        <v>267</v>
      </c>
    </row>
    <row r="146" spans="1:5" x14ac:dyDescent="0.35">
      <c r="A146" s="310">
        <v>44049</v>
      </c>
      <c r="B146" s="303">
        <v>4</v>
      </c>
      <c r="C146" s="326"/>
      <c r="D146" s="327"/>
      <c r="E146" s="317">
        <v>270</v>
      </c>
    </row>
    <row r="147" spans="1:5" x14ac:dyDescent="0.35">
      <c r="A147" s="310">
        <v>44050</v>
      </c>
      <c r="B147" s="303">
        <v>4</v>
      </c>
      <c r="C147" s="326"/>
      <c r="D147" s="327"/>
      <c r="E147" s="317">
        <v>262</v>
      </c>
    </row>
    <row r="148" spans="1:5" x14ac:dyDescent="0.35">
      <c r="A148" s="310">
        <v>44051</v>
      </c>
      <c r="B148" s="303">
        <v>3</v>
      </c>
      <c r="C148" s="326"/>
      <c r="D148" s="327"/>
      <c r="E148" s="302">
        <v>261</v>
      </c>
    </row>
    <row r="149" spans="1:5" x14ac:dyDescent="0.35">
      <c r="A149" s="310">
        <v>44052</v>
      </c>
      <c r="B149" s="303">
        <v>3</v>
      </c>
      <c r="C149" s="326"/>
      <c r="E149" s="302">
        <v>261</v>
      </c>
    </row>
    <row r="150" spans="1:5" x14ac:dyDescent="0.35">
      <c r="A150" s="310">
        <v>44053</v>
      </c>
      <c r="B150" s="303">
        <v>3</v>
      </c>
      <c r="C150" s="326"/>
      <c r="E150" s="318">
        <v>267</v>
      </c>
    </row>
    <row r="151" spans="1:5" x14ac:dyDescent="0.35">
      <c r="A151" s="310">
        <v>44054</v>
      </c>
      <c r="B151" s="303">
        <v>3</v>
      </c>
      <c r="C151" s="326"/>
      <c r="E151" s="318">
        <v>269</v>
      </c>
    </row>
    <row r="152" spans="1:5" x14ac:dyDescent="0.35">
      <c r="A152" s="310">
        <v>44055</v>
      </c>
      <c r="B152" s="313">
        <v>3</v>
      </c>
      <c r="C152" s="326"/>
      <c r="E152" s="318">
        <v>265</v>
      </c>
    </row>
    <row r="153" spans="1:5" x14ac:dyDescent="0.35">
      <c r="A153" s="310">
        <v>44056</v>
      </c>
      <c r="B153" s="313">
        <v>3</v>
      </c>
      <c r="C153" s="326"/>
      <c r="E153" s="318">
        <v>258</v>
      </c>
    </row>
    <row r="154" spans="1:5" x14ac:dyDescent="0.35">
      <c r="A154" s="310">
        <v>44057</v>
      </c>
      <c r="B154" s="313">
        <v>3</v>
      </c>
      <c r="C154" s="326"/>
      <c r="E154" s="318">
        <v>253</v>
      </c>
    </row>
    <row r="155" spans="1:5" x14ac:dyDescent="0.35">
      <c r="A155" s="310">
        <v>44058</v>
      </c>
      <c r="B155" s="313">
        <v>3</v>
      </c>
      <c r="C155" s="326"/>
      <c r="E155" s="318">
        <v>244</v>
      </c>
    </row>
    <row r="156" spans="1:5" x14ac:dyDescent="0.35">
      <c r="A156" s="310">
        <v>44059</v>
      </c>
      <c r="B156" s="313">
        <v>3</v>
      </c>
      <c r="C156" s="326"/>
      <c r="E156" s="318">
        <v>243</v>
      </c>
    </row>
    <row r="157" spans="1:5" x14ac:dyDescent="0.35">
      <c r="A157" s="310">
        <v>44060</v>
      </c>
      <c r="B157" s="313">
        <v>3</v>
      </c>
      <c r="C157" s="326"/>
      <c r="E157" s="318">
        <v>248</v>
      </c>
    </row>
    <row r="158" spans="1:5" x14ac:dyDescent="0.35">
      <c r="A158" s="310">
        <v>44061</v>
      </c>
      <c r="B158" s="313">
        <v>3</v>
      </c>
      <c r="E158" s="318">
        <v>254</v>
      </c>
    </row>
    <row r="159" spans="1:5" x14ac:dyDescent="0.35">
      <c r="A159" s="310">
        <v>44062</v>
      </c>
      <c r="B159" s="313">
        <v>2</v>
      </c>
      <c r="E159" s="318">
        <v>247</v>
      </c>
    </row>
    <row r="160" spans="1:5" x14ac:dyDescent="0.35">
      <c r="A160" s="310">
        <v>44063</v>
      </c>
      <c r="B160" s="313">
        <v>2</v>
      </c>
      <c r="E160" s="318">
        <v>248</v>
      </c>
    </row>
    <row r="161" spans="1:8" x14ac:dyDescent="0.35">
      <c r="A161" s="310">
        <v>44064</v>
      </c>
      <c r="B161" s="313">
        <v>2</v>
      </c>
      <c r="E161" s="318">
        <v>253</v>
      </c>
    </row>
    <row r="162" spans="1:8" x14ac:dyDescent="0.35">
      <c r="A162" s="310">
        <v>44065</v>
      </c>
      <c r="B162" s="313">
        <v>2</v>
      </c>
      <c r="E162" s="318">
        <v>246</v>
      </c>
    </row>
    <row r="163" spans="1:8" x14ac:dyDescent="0.35">
      <c r="A163" s="310">
        <v>44066</v>
      </c>
      <c r="B163" s="313">
        <v>2</v>
      </c>
      <c r="E163" s="318">
        <v>245</v>
      </c>
    </row>
    <row r="164" spans="1:8" x14ac:dyDescent="0.35">
      <c r="A164" s="310">
        <v>44067</v>
      </c>
      <c r="B164" s="313">
        <v>1</v>
      </c>
      <c r="E164" s="318">
        <v>248</v>
      </c>
    </row>
    <row r="165" spans="1:8" x14ac:dyDescent="0.35">
      <c r="A165" s="310">
        <v>44068</v>
      </c>
      <c r="B165" s="313">
        <v>1</v>
      </c>
      <c r="E165" s="318">
        <v>243</v>
      </c>
    </row>
    <row r="166" spans="1:8" x14ac:dyDescent="0.35">
      <c r="A166" s="310">
        <v>44069</v>
      </c>
      <c r="B166" s="313">
        <v>2</v>
      </c>
      <c r="E166" s="318">
        <v>249</v>
      </c>
    </row>
    <row r="167" spans="1:8" x14ac:dyDescent="0.35">
      <c r="A167" s="310">
        <v>44070</v>
      </c>
      <c r="B167" s="313">
        <v>2</v>
      </c>
      <c r="E167" s="318">
        <v>257</v>
      </c>
    </row>
    <row r="168" spans="1:8" x14ac:dyDescent="0.35">
      <c r="A168" s="310">
        <v>44071</v>
      </c>
      <c r="B168" s="313">
        <v>3</v>
      </c>
      <c r="E168" s="318">
        <v>255</v>
      </c>
    </row>
    <row r="169" spans="1:8" x14ac:dyDescent="0.35">
      <c r="A169" s="310">
        <v>44072</v>
      </c>
      <c r="B169" s="313">
        <v>5</v>
      </c>
      <c r="E169" s="318">
        <v>258</v>
      </c>
    </row>
    <row r="170" spans="1:8" x14ac:dyDescent="0.35">
      <c r="A170" s="310">
        <v>44073</v>
      </c>
      <c r="B170" s="313">
        <v>5</v>
      </c>
      <c r="E170" s="318">
        <v>251</v>
      </c>
    </row>
    <row r="171" spans="1:8" x14ac:dyDescent="0.35">
      <c r="A171" s="310">
        <v>44074</v>
      </c>
      <c r="B171" s="313">
        <v>5</v>
      </c>
      <c r="E171" s="302">
        <v>258</v>
      </c>
    </row>
    <row r="172" spans="1:8" x14ac:dyDescent="0.35">
      <c r="A172" s="310">
        <v>44075</v>
      </c>
      <c r="B172" s="313">
        <v>6</v>
      </c>
      <c r="E172" s="302">
        <v>264</v>
      </c>
    </row>
    <row r="173" spans="1:8" x14ac:dyDescent="0.35">
      <c r="A173" s="310">
        <v>44076</v>
      </c>
      <c r="B173" s="313">
        <v>5</v>
      </c>
      <c r="E173" s="318">
        <v>258</v>
      </c>
    </row>
    <row r="174" spans="1:8" x14ac:dyDescent="0.35">
      <c r="A174" s="310">
        <v>44077</v>
      </c>
      <c r="B174" s="313">
        <v>4</v>
      </c>
      <c r="E174" s="318">
        <v>259</v>
      </c>
    </row>
    <row r="175" spans="1:8" x14ac:dyDescent="0.35">
      <c r="A175" s="310">
        <v>44078</v>
      </c>
      <c r="B175" s="313">
        <v>4</v>
      </c>
      <c r="E175" s="318">
        <v>258</v>
      </c>
    </row>
    <row r="176" spans="1:8" x14ac:dyDescent="0.35">
      <c r="A176" s="310">
        <v>44079</v>
      </c>
      <c r="B176" s="313">
        <v>4</v>
      </c>
      <c r="E176" s="318">
        <v>251</v>
      </c>
      <c r="H176" s="325"/>
    </row>
    <row r="177" spans="1:8" x14ac:dyDescent="0.35">
      <c r="A177" s="310">
        <v>44080</v>
      </c>
      <c r="B177" s="313">
        <v>4</v>
      </c>
      <c r="E177" s="318">
        <v>244</v>
      </c>
      <c r="H177" s="325"/>
    </row>
    <row r="178" spans="1:8" x14ac:dyDescent="0.35">
      <c r="A178" s="310">
        <v>44081</v>
      </c>
      <c r="B178" s="313">
        <v>5</v>
      </c>
      <c r="E178" s="318">
        <v>256</v>
      </c>
    </row>
    <row r="179" spans="1:8" x14ac:dyDescent="0.35">
      <c r="A179" s="310">
        <v>44082</v>
      </c>
      <c r="B179" s="313">
        <v>6</v>
      </c>
      <c r="E179" s="318">
        <v>267</v>
      </c>
    </row>
    <row r="180" spans="1:8" x14ac:dyDescent="0.35">
      <c r="A180" s="310">
        <v>44083</v>
      </c>
      <c r="B180" s="313">
        <v>6</v>
      </c>
      <c r="E180" s="318">
        <v>274</v>
      </c>
    </row>
    <row r="181" spans="1:8" x14ac:dyDescent="0.35">
      <c r="A181" s="310">
        <v>44084</v>
      </c>
      <c r="B181" s="313">
        <v>7</v>
      </c>
      <c r="E181" s="318">
        <v>266</v>
      </c>
    </row>
    <row r="182" spans="1:8" x14ac:dyDescent="0.35">
      <c r="A182" s="310">
        <v>44085</v>
      </c>
      <c r="B182" s="313">
        <v>8</v>
      </c>
      <c r="E182" s="318">
        <v>269</v>
      </c>
    </row>
    <row r="183" spans="1:8" x14ac:dyDescent="0.35">
      <c r="A183" s="310">
        <v>44086</v>
      </c>
      <c r="B183" s="313">
        <v>8</v>
      </c>
      <c r="E183" s="318">
        <v>261</v>
      </c>
    </row>
    <row r="184" spans="1:8" x14ac:dyDescent="0.35">
      <c r="A184" s="310">
        <v>44087</v>
      </c>
      <c r="B184" s="313">
        <v>7</v>
      </c>
      <c r="E184" s="318">
        <v>259</v>
      </c>
    </row>
    <row r="185" spans="1:8" x14ac:dyDescent="0.35">
      <c r="A185" s="310">
        <v>44088</v>
      </c>
      <c r="B185" s="313">
        <v>7</v>
      </c>
      <c r="E185" s="318">
        <v>264</v>
      </c>
    </row>
    <row r="186" spans="1:8" x14ac:dyDescent="0.3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83" hidden="1" customWidth="1"/>
    <col min="2" max="2" width="12" style="283" hidden="1" customWidth="1"/>
    <col min="3" max="4" width="8.453125" style="283" customWidth="1"/>
    <col min="5" max="16384" width="8.453125" style="283"/>
  </cols>
  <sheetData>
    <row r="1" spans="1:26" s="343" customFormat="1" ht="43.5" x14ac:dyDescent="0.35">
      <c r="A1" s="341" t="s">
        <v>0</v>
      </c>
      <c r="B1" s="342" t="s">
        <v>169</v>
      </c>
      <c r="D1" s="344"/>
      <c r="L1" s="345"/>
      <c r="M1" s="345"/>
      <c r="N1" s="345"/>
      <c r="O1" s="345"/>
      <c r="P1" s="345"/>
      <c r="Q1" s="345"/>
      <c r="R1" s="345"/>
      <c r="S1" s="345"/>
      <c r="T1" s="345"/>
      <c r="U1" s="345"/>
      <c r="V1" s="345"/>
      <c r="W1" s="345"/>
      <c r="X1" s="345"/>
      <c r="Y1" s="345"/>
      <c r="Z1" s="345"/>
    </row>
    <row r="2" spans="1:26" x14ac:dyDescent="0.35">
      <c r="A2" s="346">
        <v>43916</v>
      </c>
      <c r="B2" s="283">
        <v>311</v>
      </c>
      <c r="C2" s="347"/>
    </row>
    <row r="3" spans="1:26" x14ac:dyDescent="0.35">
      <c r="A3" s="346">
        <f t="shared" ref="A3:A12" si="0">A2+1</f>
        <v>43917</v>
      </c>
      <c r="B3" s="283">
        <v>404</v>
      </c>
    </row>
    <row r="4" spans="1:26" x14ac:dyDescent="0.35">
      <c r="A4" s="346">
        <f t="shared" si="0"/>
        <v>43918</v>
      </c>
      <c r="B4" s="283">
        <v>511</v>
      </c>
    </row>
    <row r="5" spans="1:26" x14ac:dyDescent="0.35">
      <c r="A5" s="346">
        <f t="shared" si="0"/>
        <v>43919</v>
      </c>
      <c r="B5" s="283">
        <v>565</v>
      </c>
    </row>
    <row r="6" spans="1:26" x14ac:dyDescent="0.35">
      <c r="A6" s="346">
        <f t="shared" si="0"/>
        <v>43920</v>
      </c>
      <c r="B6" s="283">
        <v>627</v>
      </c>
    </row>
    <row r="7" spans="1:26" x14ac:dyDescent="0.35">
      <c r="A7" s="346">
        <f t="shared" si="0"/>
        <v>43921</v>
      </c>
      <c r="B7" s="283">
        <v>752</v>
      </c>
    </row>
    <row r="8" spans="1:26" x14ac:dyDescent="0.35">
      <c r="A8" s="346">
        <f t="shared" si="0"/>
        <v>43922</v>
      </c>
      <c r="B8" s="283">
        <v>815</v>
      </c>
    </row>
    <row r="9" spans="1:26" x14ac:dyDescent="0.35">
      <c r="A9" s="346">
        <f t="shared" si="0"/>
        <v>43923</v>
      </c>
      <c r="B9" s="283">
        <v>910</v>
      </c>
    </row>
    <row r="10" spans="1:26" x14ac:dyDescent="0.35">
      <c r="A10" s="346">
        <f t="shared" si="0"/>
        <v>43924</v>
      </c>
      <c r="B10" s="283">
        <v>1037</v>
      </c>
    </row>
    <row r="11" spans="1:26" x14ac:dyDescent="0.35">
      <c r="A11" s="346">
        <f t="shared" si="0"/>
        <v>43925</v>
      </c>
      <c r="B11" s="283">
        <v>1107</v>
      </c>
    </row>
    <row r="12" spans="1:26" x14ac:dyDescent="0.35">
      <c r="A12" s="346">
        <f t="shared" si="0"/>
        <v>43926</v>
      </c>
      <c r="B12" s="283">
        <v>1204</v>
      </c>
    </row>
    <row r="13" spans="1:26" x14ac:dyDescent="0.35">
      <c r="A13" s="346">
        <v>43927</v>
      </c>
      <c r="B13" s="283">
        <v>1262</v>
      </c>
    </row>
    <row r="14" spans="1:26" x14ac:dyDescent="0.35">
      <c r="A14" s="346">
        <v>43928</v>
      </c>
      <c r="B14" s="283">
        <v>1328</v>
      </c>
    </row>
    <row r="15" spans="1:26" x14ac:dyDescent="0.35">
      <c r="A15" s="346">
        <v>43929</v>
      </c>
      <c r="B15" s="283">
        <v>1415</v>
      </c>
    </row>
    <row r="16" spans="1:26" x14ac:dyDescent="0.35">
      <c r="A16" s="346">
        <v>43930</v>
      </c>
      <c r="B16" s="283">
        <v>1440</v>
      </c>
    </row>
    <row r="17" spans="1:23" x14ac:dyDescent="0.35">
      <c r="A17" s="346">
        <v>43931</v>
      </c>
      <c r="B17" s="283">
        <v>1461</v>
      </c>
    </row>
    <row r="18" spans="1:23" x14ac:dyDescent="0.35">
      <c r="A18" s="346">
        <v>43932</v>
      </c>
      <c r="B18" s="283">
        <v>1467</v>
      </c>
    </row>
    <row r="19" spans="1:23" x14ac:dyDescent="0.35">
      <c r="A19" s="346">
        <v>43933</v>
      </c>
      <c r="B19" s="283">
        <v>1487</v>
      </c>
    </row>
    <row r="20" spans="1:23" x14ac:dyDescent="0.35">
      <c r="A20" s="346">
        <v>43934</v>
      </c>
      <c r="B20" s="283">
        <v>1482</v>
      </c>
    </row>
    <row r="21" spans="1:23" x14ac:dyDescent="0.35">
      <c r="A21" s="346">
        <v>43935</v>
      </c>
      <c r="B21" s="283">
        <v>1514</v>
      </c>
    </row>
    <row r="22" spans="1:23" x14ac:dyDescent="0.35">
      <c r="A22" s="346">
        <v>43936</v>
      </c>
      <c r="B22" s="283">
        <v>1486</v>
      </c>
    </row>
    <row r="23" spans="1:23" ht="15" customHeight="1" x14ac:dyDescent="0.35">
      <c r="A23" s="346">
        <v>43937</v>
      </c>
      <c r="B23" s="283">
        <v>1479</v>
      </c>
    </row>
    <row r="24" spans="1:23" x14ac:dyDescent="0.35">
      <c r="A24" s="346">
        <v>43938</v>
      </c>
      <c r="B24" s="283">
        <v>1487</v>
      </c>
    </row>
    <row r="25" spans="1:23" ht="15" customHeight="1" x14ac:dyDescent="0.35">
      <c r="A25" s="346">
        <v>43939</v>
      </c>
      <c r="B25" s="283">
        <v>1501</v>
      </c>
    </row>
    <row r="26" spans="1:23" x14ac:dyDescent="0.35">
      <c r="A26" s="346">
        <v>43940</v>
      </c>
      <c r="B26" s="283">
        <v>1520</v>
      </c>
    </row>
    <row r="27" spans="1:23" x14ac:dyDescent="0.35">
      <c r="A27" s="346">
        <v>43941</v>
      </c>
      <c r="B27" s="283">
        <v>1520</v>
      </c>
    </row>
    <row r="28" spans="1:23" x14ac:dyDescent="0.35">
      <c r="A28" s="346">
        <v>43942</v>
      </c>
      <c r="B28" s="283">
        <v>1472</v>
      </c>
    </row>
    <row r="29" spans="1:23" ht="15" customHeight="1" x14ac:dyDescent="0.3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3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35">
      <c r="A31" s="346">
        <v>43945</v>
      </c>
      <c r="B31" s="283">
        <v>1383</v>
      </c>
      <c r="E31" s="348" t="s">
        <v>61</v>
      </c>
      <c r="F31" s="348"/>
      <c r="G31" s="348"/>
      <c r="H31" s="348"/>
      <c r="I31" s="348"/>
      <c r="J31" s="348"/>
      <c r="K31" s="348"/>
      <c r="L31" s="348"/>
      <c r="M31" s="348"/>
      <c r="N31" s="348"/>
      <c r="O31" s="348"/>
    </row>
    <row r="32" spans="1:23" x14ac:dyDescent="0.35">
      <c r="A32" s="346">
        <v>43946</v>
      </c>
      <c r="B32" s="283">
        <v>1385</v>
      </c>
      <c r="E32" s="348"/>
      <c r="F32" s="348"/>
      <c r="G32" s="348"/>
      <c r="H32" s="348"/>
      <c r="I32" s="348"/>
      <c r="J32" s="348"/>
      <c r="K32" s="348"/>
      <c r="L32" s="348"/>
      <c r="M32" s="348"/>
      <c r="N32" s="348"/>
      <c r="O32" s="348"/>
    </row>
    <row r="33" spans="1:21" ht="51" customHeight="1" x14ac:dyDescent="0.35">
      <c r="A33" s="346">
        <v>43947</v>
      </c>
      <c r="B33" s="283">
        <v>1382</v>
      </c>
      <c r="E33" s="639" t="s">
        <v>164</v>
      </c>
      <c r="F33" s="639"/>
      <c r="G33" s="639"/>
      <c r="H33" s="639"/>
      <c r="I33" s="639"/>
      <c r="J33" s="639"/>
      <c r="K33" s="639"/>
      <c r="L33" s="639"/>
      <c r="M33" s="639"/>
      <c r="N33" s="639"/>
      <c r="O33" s="639"/>
      <c r="P33" s="639"/>
      <c r="Q33" s="639"/>
      <c r="R33" s="639"/>
      <c r="S33" s="639"/>
      <c r="T33" s="639"/>
      <c r="U33" s="639"/>
    </row>
    <row r="34" spans="1:21" x14ac:dyDescent="0.35">
      <c r="A34" s="346">
        <v>43948</v>
      </c>
      <c r="B34" s="283">
        <v>1387</v>
      </c>
      <c r="E34" s="342"/>
      <c r="F34" s="342"/>
      <c r="G34" s="342"/>
      <c r="H34" s="342"/>
      <c r="I34" s="342"/>
      <c r="J34" s="342"/>
      <c r="K34" s="342"/>
      <c r="L34" s="342"/>
      <c r="M34" s="342"/>
      <c r="N34" s="342"/>
      <c r="O34" s="342"/>
      <c r="P34" s="342"/>
      <c r="Q34" s="342"/>
      <c r="R34" s="342"/>
      <c r="S34" s="342"/>
      <c r="T34" s="342"/>
    </row>
    <row r="35" spans="1:21" x14ac:dyDescent="0.35">
      <c r="A35" s="346">
        <v>43949</v>
      </c>
      <c r="B35" s="283">
        <v>1359</v>
      </c>
    </row>
    <row r="36" spans="1:21" x14ac:dyDescent="0.35">
      <c r="A36" s="346">
        <v>43950</v>
      </c>
      <c r="B36" s="283">
        <v>1363</v>
      </c>
    </row>
    <row r="37" spans="1:21" x14ac:dyDescent="0.35">
      <c r="A37" s="346">
        <v>43951</v>
      </c>
      <c r="B37" s="283">
        <v>1324</v>
      </c>
    </row>
    <row r="38" spans="1:21" x14ac:dyDescent="0.35">
      <c r="A38" s="346">
        <v>43952</v>
      </c>
      <c r="B38" s="283">
        <v>1302</v>
      </c>
    </row>
    <row r="39" spans="1:21" x14ac:dyDescent="0.35">
      <c r="A39" s="346">
        <v>43953</v>
      </c>
      <c r="B39" s="283">
        <v>1277</v>
      </c>
    </row>
    <row r="40" spans="1:21" x14ac:dyDescent="0.35">
      <c r="A40" s="346">
        <v>43954</v>
      </c>
      <c r="B40" s="295">
        <v>1266</v>
      </c>
    </row>
    <row r="41" spans="1:21" x14ac:dyDescent="0.35">
      <c r="A41" s="346">
        <v>43955</v>
      </c>
      <c r="B41" s="295">
        <v>1279</v>
      </c>
    </row>
    <row r="42" spans="1:21" x14ac:dyDescent="0.35">
      <c r="A42" s="346">
        <v>43956</v>
      </c>
      <c r="B42" s="295">
        <v>1225</v>
      </c>
    </row>
    <row r="43" spans="1:21" x14ac:dyDescent="0.35">
      <c r="A43" s="346">
        <v>43957</v>
      </c>
      <c r="B43" s="295">
        <v>1204</v>
      </c>
    </row>
    <row r="44" spans="1:21" x14ac:dyDescent="0.35">
      <c r="A44" s="346">
        <v>43958</v>
      </c>
      <c r="B44" s="295">
        <v>1199</v>
      </c>
    </row>
    <row r="45" spans="1:21" x14ac:dyDescent="0.35">
      <c r="A45" s="346">
        <v>43959</v>
      </c>
      <c r="B45" s="295">
        <v>1168</v>
      </c>
    </row>
    <row r="46" spans="1:21" x14ac:dyDescent="0.35">
      <c r="A46" s="346">
        <v>43960</v>
      </c>
      <c r="B46" s="295">
        <v>1159</v>
      </c>
    </row>
    <row r="47" spans="1:21" x14ac:dyDescent="0.35">
      <c r="A47" s="346">
        <v>43961</v>
      </c>
      <c r="B47" s="295">
        <v>1132</v>
      </c>
    </row>
    <row r="48" spans="1:21" x14ac:dyDescent="0.35">
      <c r="A48" s="346">
        <v>43962</v>
      </c>
      <c r="B48" s="295">
        <v>1145</v>
      </c>
    </row>
    <row r="49" spans="1:2" x14ac:dyDescent="0.35">
      <c r="A49" s="346">
        <v>43963</v>
      </c>
      <c r="B49" s="295">
        <v>1131</v>
      </c>
    </row>
    <row r="50" spans="1:2" x14ac:dyDescent="0.35">
      <c r="A50" s="346">
        <v>43964</v>
      </c>
      <c r="B50" s="295">
        <v>1101</v>
      </c>
    </row>
    <row r="51" spans="1:2" x14ac:dyDescent="0.35">
      <c r="A51" s="346">
        <v>43965</v>
      </c>
      <c r="B51" s="295">
        <v>1100</v>
      </c>
    </row>
    <row r="52" spans="1:2" x14ac:dyDescent="0.35">
      <c r="A52" s="346">
        <v>43966</v>
      </c>
      <c r="B52" s="295">
        <v>1066</v>
      </c>
    </row>
    <row r="53" spans="1:2" x14ac:dyDescent="0.35">
      <c r="A53" s="346">
        <v>43967</v>
      </c>
      <c r="B53" s="295">
        <v>1011</v>
      </c>
    </row>
    <row r="54" spans="1:2" x14ac:dyDescent="0.35">
      <c r="A54" s="346">
        <v>43968</v>
      </c>
      <c r="B54" s="295">
        <v>1007</v>
      </c>
    </row>
    <row r="55" spans="1:2" x14ac:dyDescent="0.35">
      <c r="A55" s="346">
        <v>43969</v>
      </c>
      <c r="B55" s="295">
        <v>1005</v>
      </c>
    </row>
    <row r="56" spans="1:2" x14ac:dyDescent="0.35">
      <c r="A56" s="346">
        <v>43970</v>
      </c>
      <c r="B56" s="295">
        <v>969</v>
      </c>
    </row>
    <row r="57" spans="1:2" x14ac:dyDescent="0.35">
      <c r="A57" s="346">
        <v>43971</v>
      </c>
      <c r="B57" s="295">
        <v>943</v>
      </c>
    </row>
    <row r="58" spans="1:2" x14ac:dyDescent="0.35">
      <c r="A58" s="346">
        <v>43972</v>
      </c>
      <c r="B58" s="295">
        <v>909</v>
      </c>
    </row>
    <row r="59" spans="1:2" x14ac:dyDescent="0.35">
      <c r="A59" s="346">
        <v>43973</v>
      </c>
      <c r="B59" s="295">
        <v>874</v>
      </c>
    </row>
    <row r="60" spans="1:2" x14ac:dyDescent="0.35">
      <c r="A60" s="346">
        <v>43974</v>
      </c>
      <c r="B60" s="295">
        <v>841</v>
      </c>
    </row>
    <row r="61" spans="1:2" x14ac:dyDescent="0.35">
      <c r="A61" s="346">
        <v>43975</v>
      </c>
      <c r="B61" s="295">
        <v>845</v>
      </c>
    </row>
    <row r="62" spans="1:2" x14ac:dyDescent="0.35">
      <c r="A62" s="346">
        <v>43976</v>
      </c>
      <c r="B62" s="295">
        <v>849</v>
      </c>
    </row>
    <row r="63" spans="1:2" x14ac:dyDescent="0.35">
      <c r="A63" s="346">
        <v>43977</v>
      </c>
      <c r="B63" s="295">
        <v>833</v>
      </c>
    </row>
    <row r="64" spans="1:2" x14ac:dyDescent="0.35">
      <c r="A64" s="346">
        <v>43978</v>
      </c>
      <c r="B64" s="295">
        <v>810</v>
      </c>
    </row>
    <row r="65" spans="1:2" x14ac:dyDescent="0.35">
      <c r="A65" s="346">
        <v>43979</v>
      </c>
      <c r="B65" s="295">
        <v>797</v>
      </c>
    </row>
    <row r="66" spans="1:2" x14ac:dyDescent="0.35">
      <c r="A66" s="346">
        <v>43980</v>
      </c>
      <c r="B66" s="295">
        <v>769</v>
      </c>
    </row>
    <row r="67" spans="1:2" x14ac:dyDescent="0.35">
      <c r="A67" s="346">
        <v>43981</v>
      </c>
      <c r="B67" s="295">
        <v>736</v>
      </c>
    </row>
    <row r="68" spans="1:2" x14ac:dyDescent="0.35">
      <c r="A68" s="346">
        <v>43982</v>
      </c>
      <c r="B68" s="295">
        <v>733</v>
      </c>
    </row>
    <row r="69" spans="1:2" x14ac:dyDescent="0.35">
      <c r="A69" s="346">
        <v>43983</v>
      </c>
      <c r="B69" s="295">
        <v>736</v>
      </c>
    </row>
    <row r="70" spans="1:2" x14ac:dyDescent="0.35">
      <c r="A70" s="346">
        <v>43984</v>
      </c>
      <c r="B70" s="295">
        <v>714</v>
      </c>
    </row>
    <row r="71" spans="1:2" x14ac:dyDescent="0.35">
      <c r="A71" s="346">
        <v>43985</v>
      </c>
      <c r="B71" s="295">
        <v>708</v>
      </c>
    </row>
    <row r="72" spans="1:2" x14ac:dyDescent="0.35">
      <c r="A72" s="346">
        <v>43986</v>
      </c>
      <c r="B72" s="295">
        <v>691</v>
      </c>
    </row>
    <row r="73" spans="1:2" x14ac:dyDescent="0.35">
      <c r="A73" s="346">
        <v>43987</v>
      </c>
      <c r="B73" s="295">
        <v>682</v>
      </c>
    </row>
    <row r="74" spans="1:2" x14ac:dyDescent="0.35">
      <c r="A74" s="346">
        <v>43988</v>
      </c>
      <c r="B74" s="295">
        <v>652</v>
      </c>
    </row>
    <row r="75" spans="1:2" x14ac:dyDescent="0.35">
      <c r="A75" s="346">
        <v>43989</v>
      </c>
      <c r="B75" s="295">
        <v>652</v>
      </c>
    </row>
    <row r="76" spans="1:2" x14ac:dyDescent="0.35">
      <c r="A76" s="346">
        <v>43990</v>
      </c>
      <c r="B76" s="295">
        <v>660</v>
      </c>
    </row>
    <row r="77" spans="1:2" x14ac:dyDescent="0.35">
      <c r="A77" s="346">
        <v>43991</v>
      </c>
      <c r="B77" s="295">
        <v>647</v>
      </c>
    </row>
    <row r="78" spans="1:2" x14ac:dyDescent="0.35">
      <c r="A78" s="346">
        <v>43992</v>
      </c>
      <c r="B78" s="295">
        <v>628</v>
      </c>
    </row>
    <row r="79" spans="1:2" x14ac:dyDescent="0.35">
      <c r="A79" s="346">
        <v>43993</v>
      </c>
      <c r="B79" s="295">
        <v>610</v>
      </c>
    </row>
    <row r="80" spans="1:2" x14ac:dyDescent="0.35">
      <c r="A80" s="346">
        <v>43994</v>
      </c>
      <c r="B80" s="295">
        <v>590</v>
      </c>
    </row>
    <row r="81" spans="1:2" x14ac:dyDescent="0.35">
      <c r="A81" s="346">
        <v>43995</v>
      </c>
      <c r="B81" s="295">
        <v>582</v>
      </c>
    </row>
    <row r="82" spans="1:2" x14ac:dyDescent="0.35">
      <c r="A82" s="346">
        <v>43996</v>
      </c>
      <c r="B82" s="283">
        <v>575</v>
      </c>
    </row>
    <row r="83" spans="1:2" x14ac:dyDescent="0.35">
      <c r="A83" s="346">
        <v>43997</v>
      </c>
      <c r="B83" s="295">
        <v>578</v>
      </c>
    </row>
    <row r="84" spans="1:2" x14ac:dyDescent="0.35">
      <c r="A84" s="346">
        <v>43998</v>
      </c>
      <c r="B84" s="283">
        <v>567</v>
      </c>
    </row>
    <row r="85" spans="1:2" x14ac:dyDescent="0.35">
      <c r="A85" s="346">
        <v>43999</v>
      </c>
      <c r="B85" s="283">
        <v>552</v>
      </c>
    </row>
    <row r="86" spans="1:2" x14ac:dyDescent="0.35">
      <c r="A86" s="346">
        <v>44000</v>
      </c>
      <c r="B86" s="283">
        <v>544</v>
      </c>
    </row>
    <row r="87" spans="1:2" x14ac:dyDescent="0.35">
      <c r="A87" s="346">
        <v>44001</v>
      </c>
      <c r="B87" s="283">
        <v>518</v>
      </c>
    </row>
    <row r="88" spans="1:2" x14ac:dyDescent="0.35">
      <c r="A88" s="346">
        <v>44002</v>
      </c>
      <c r="B88" s="283">
        <v>511</v>
      </c>
    </row>
    <row r="89" spans="1:2" x14ac:dyDescent="0.35">
      <c r="A89" s="346">
        <v>44003</v>
      </c>
      <c r="B89" s="283">
        <v>518</v>
      </c>
    </row>
    <row r="90" spans="1:2" x14ac:dyDescent="0.35">
      <c r="A90" s="346">
        <v>44004</v>
      </c>
      <c r="B90" s="283">
        <v>515</v>
      </c>
    </row>
    <row r="91" spans="1:2" x14ac:dyDescent="0.35">
      <c r="A91" s="346">
        <v>44005</v>
      </c>
      <c r="B91" s="283">
        <v>512</v>
      </c>
    </row>
    <row r="92" spans="1:2" x14ac:dyDescent="0.35">
      <c r="A92" s="346">
        <v>44006</v>
      </c>
      <c r="B92" s="283">
        <v>489</v>
      </c>
    </row>
    <row r="93" spans="1:2" x14ac:dyDescent="0.35">
      <c r="A93" s="346">
        <v>44007</v>
      </c>
      <c r="B93" s="283">
        <v>472</v>
      </c>
    </row>
    <row r="94" spans="1:2" x14ac:dyDescent="0.35">
      <c r="A94" s="346">
        <v>44008</v>
      </c>
      <c r="B94" s="283">
        <v>467</v>
      </c>
    </row>
    <row r="95" spans="1:2" x14ac:dyDescent="0.35">
      <c r="A95" s="346">
        <v>44009</v>
      </c>
      <c r="B95" s="283">
        <v>456</v>
      </c>
    </row>
    <row r="96" spans="1:2" x14ac:dyDescent="0.35">
      <c r="A96" s="346">
        <v>44010</v>
      </c>
      <c r="B96" s="283">
        <v>453</v>
      </c>
    </row>
    <row r="97" spans="1:2" x14ac:dyDescent="0.35">
      <c r="A97" s="346">
        <v>44011</v>
      </c>
      <c r="B97" s="283">
        <v>453</v>
      </c>
    </row>
    <row r="98" spans="1:2" x14ac:dyDescent="0.35">
      <c r="A98" s="346">
        <v>44012</v>
      </c>
      <c r="B98" s="283">
        <v>450</v>
      </c>
    </row>
    <row r="99" spans="1:2" x14ac:dyDescent="0.35">
      <c r="A99" s="346">
        <v>44013</v>
      </c>
      <c r="B99" s="283">
        <v>439</v>
      </c>
    </row>
    <row r="100" spans="1:2" x14ac:dyDescent="0.35">
      <c r="A100" s="346">
        <v>44014</v>
      </c>
      <c r="B100" s="283">
        <v>432</v>
      </c>
    </row>
    <row r="101" spans="1:2" x14ac:dyDescent="0.35">
      <c r="A101" s="346">
        <v>44015</v>
      </c>
      <c r="B101" s="283">
        <v>422</v>
      </c>
    </row>
    <row r="102" spans="1:2" x14ac:dyDescent="0.35">
      <c r="A102" s="346">
        <v>44016</v>
      </c>
      <c r="B102" s="283">
        <v>430</v>
      </c>
    </row>
    <row r="103" spans="1:2" x14ac:dyDescent="0.35">
      <c r="A103" s="346">
        <v>44017</v>
      </c>
      <c r="B103" s="283">
        <v>424</v>
      </c>
    </row>
    <row r="104" spans="1:2" x14ac:dyDescent="0.35">
      <c r="A104" s="346">
        <v>44018</v>
      </c>
      <c r="B104" s="283">
        <v>384</v>
      </c>
    </row>
    <row r="105" spans="1:2" x14ac:dyDescent="0.35">
      <c r="A105" s="346">
        <v>44019</v>
      </c>
      <c r="B105" s="283">
        <v>376</v>
      </c>
    </row>
    <row r="106" spans="1:2" x14ac:dyDescent="0.35">
      <c r="A106" s="346">
        <v>44020</v>
      </c>
      <c r="B106" s="283">
        <v>358</v>
      </c>
    </row>
    <row r="107" spans="1:2" x14ac:dyDescent="0.35">
      <c r="A107" s="346">
        <v>44021</v>
      </c>
      <c r="B107" s="283">
        <v>342</v>
      </c>
    </row>
    <row r="108" spans="1:2" x14ac:dyDescent="0.35">
      <c r="A108" s="346">
        <v>44022</v>
      </c>
      <c r="B108" s="283">
        <v>337</v>
      </c>
    </row>
    <row r="109" spans="1:2" x14ac:dyDescent="0.35">
      <c r="A109" s="346">
        <v>44023</v>
      </c>
      <c r="B109" s="283">
        <v>323</v>
      </c>
    </row>
    <row r="110" spans="1:2" x14ac:dyDescent="0.35">
      <c r="A110" s="346">
        <v>44024</v>
      </c>
      <c r="B110" s="283">
        <v>330</v>
      </c>
    </row>
    <row r="111" spans="1:2" x14ac:dyDescent="0.35">
      <c r="A111" s="346">
        <v>44025</v>
      </c>
      <c r="B111" s="283">
        <v>335</v>
      </c>
    </row>
    <row r="112" spans="1:2" x14ac:dyDescent="0.35">
      <c r="A112" s="346">
        <v>44026</v>
      </c>
      <c r="B112" s="283">
        <v>327</v>
      </c>
    </row>
    <row r="113" spans="1:2" x14ac:dyDescent="0.35">
      <c r="A113" s="346">
        <v>44027</v>
      </c>
      <c r="B113" s="283">
        <v>329</v>
      </c>
    </row>
    <row r="114" spans="1:2" x14ac:dyDescent="0.35">
      <c r="A114" s="346">
        <v>44028</v>
      </c>
      <c r="B114" s="283">
        <v>320</v>
      </c>
    </row>
    <row r="115" spans="1:2" x14ac:dyDescent="0.35">
      <c r="A115" s="346">
        <v>44029</v>
      </c>
      <c r="B115" s="283">
        <v>316</v>
      </c>
    </row>
    <row r="116" spans="1:2" x14ac:dyDescent="0.35">
      <c r="A116" s="346">
        <v>44030</v>
      </c>
      <c r="B116" s="283">
        <v>305</v>
      </c>
    </row>
    <row r="117" spans="1:2" x14ac:dyDescent="0.35">
      <c r="A117" s="346">
        <v>44031</v>
      </c>
      <c r="B117" s="283">
        <v>302</v>
      </c>
    </row>
    <row r="118" spans="1:2" x14ac:dyDescent="0.35">
      <c r="A118" s="346">
        <v>44032</v>
      </c>
      <c r="B118" s="283">
        <v>299</v>
      </c>
    </row>
    <row r="119" spans="1:2" x14ac:dyDescent="0.35">
      <c r="A119" s="346">
        <v>44033</v>
      </c>
      <c r="B119" s="283">
        <v>303</v>
      </c>
    </row>
    <row r="120" spans="1:2" x14ac:dyDescent="0.35">
      <c r="A120" s="346">
        <v>44034</v>
      </c>
      <c r="B120" s="283">
        <v>295</v>
      </c>
    </row>
    <row r="121" spans="1:2" x14ac:dyDescent="0.35">
      <c r="A121" s="346">
        <v>44035</v>
      </c>
      <c r="B121" s="283">
        <v>287</v>
      </c>
    </row>
    <row r="122" spans="1:2" x14ac:dyDescent="0.35">
      <c r="A122" s="346">
        <v>44036</v>
      </c>
      <c r="B122" s="283">
        <v>278</v>
      </c>
    </row>
    <row r="123" spans="1:2" x14ac:dyDescent="0.35">
      <c r="A123" s="346">
        <v>44037</v>
      </c>
      <c r="B123" s="283">
        <v>270</v>
      </c>
    </row>
    <row r="124" spans="1:2" x14ac:dyDescent="0.35">
      <c r="A124" s="346">
        <v>44038</v>
      </c>
      <c r="B124" s="283">
        <v>267</v>
      </c>
    </row>
    <row r="125" spans="1:2" x14ac:dyDescent="0.35">
      <c r="A125" s="346">
        <v>44039</v>
      </c>
      <c r="B125" s="283">
        <v>270</v>
      </c>
    </row>
    <row r="126" spans="1:2" x14ac:dyDescent="0.35">
      <c r="A126" s="346">
        <v>44040</v>
      </c>
      <c r="B126" s="283">
        <v>264</v>
      </c>
    </row>
    <row r="127" spans="1:2" x14ac:dyDescent="0.35">
      <c r="A127" s="346">
        <v>44041</v>
      </c>
      <c r="B127" s="283">
        <v>260</v>
      </c>
    </row>
    <row r="128" spans="1:2" x14ac:dyDescent="0.35">
      <c r="A128" s="346">
        <v>44042</v>
      </c>
      <c r="B128" s="283">
        <v>260</v>
      </c>
    </row>
    <row r="129" spans="1:2" x14ac:dyDescent="0.35">
      <c r="A129" s="346">
        <v>44043</v>
      </c>
      <c r="B129" s="283">
        <v>255</v>
      </c>
    </row>
    <row r="130" spans="1:2" x14ac:dyDescent="0.35">
      <c r="A130" s="346">
        <v>44044</v>
      </c>
      <c r="B130" s="283">
        <v>260</v>
      </c>
    </row>
    <row r="131" spans="1:2" x14ac:dyDescent="0.35">
      <c r="A131" s="346">
        <v>44045</v>
      </c>
      <c r="B131" s="283">
        <v>265</v>
      </c>
    </row>
    <row r="132" spans="1:2" x14ac:dyDescent="0.35">
      <c r="A132" s="346">
        <v>44046</v>
      </c>
      <c r="B132" s="283">
        <v>265</v>
      </c>
    </row>
    <row r="133" spans="1:2" x14ac:dyDescent="0.35">
      <c r="A133" s="346">
        <v>44047</v>
      </c>
      <c r="B133" s="283">
        <v>270</v>
      </c>
    </row>
    <row r="134" spans="1:2" x14ac:dyDescent="0.35">
      <c r="A134" s="346">
        <v>44048</v>
      </c>
      <c r="B134" s="283">
        <v>267</v>
      </c>
    </row>
    <row r="135" spans="1:2" x14ac:dyDescent="0.35">
      <c r="A135" s="346">
        <v>44049</v>
      </c>
      <c r="B135" s="283">
        <v>270</v>
      </c>
    </row>
    <row r="136" spans="1:2" x14ac:dyDescent="0.35">
      <c r="A136" s="346">
        <v>44050</v>
      </c>
      <c r="B136" s="283">
        <v>262</v>
      </c>
    </row>
    <row r="137" spans="1:2" x14ac:dyDescent="0.35">
      <c r="A137" s="346">
        <v>44051</v>
      </c>
      <c r="B137" s="283">
        <v>261</v>
      </c>
    </row>
    <row r="138" spans="1:2" x14ac:dyDescent="0.35">
      <c r="A138" s="346">
        <v>44052</v>
      </c>
      <c r="B138" s="283">
        <v>261</v>
      </c>
    </row>
    <row r="139" spans="1:2" x14ac:dyDescent="0.35">
      <c r="A139" s="346">
        <v>44053</v>
      </c>
      <c r="B139" s="283">
        <v>267</v>
      </c>
    </row>
    <row r="140" spans="1:2" x14ac:dyDescent="0.35">
      <c r="A140" s="346">
        <v>44054</v>
      </c>
      <c r="B140" s="283">
        <v>269</v>
      </c>
    </row>
    <row r="141" spans="1:2" x14ac:dyDescent="0.35">
      <c r="A141" s="346">
        <v>44055</v>
      </c>
      <c r="B141" s="283">
        <v>265</v>
      </c>
    </row>
    <row r="142" spans="1:2" x14ac:dyDescent="0.35">
      <c r="A142" s="346">
        <v>44056</v>
      </c>
      <c r="B142" s="283">
        <v>258</v>
      </c>
    </row>
    <row r="143" spans="1:2" x14ac:dyDescent="0.35">
      <c r="A143" s="346">
        <v>44057</v>
      </c>
      <c r="B143" s="283">
        <v>253</v>
      </c>
    </row>
    <row r="144" spans="1:2" x14ac:dyDescent="0.35">
      <c r="A144" s="346">
        <v>44058</v>
      </c>
      <c r="B144" s="283">
        <v>244</v>
      </c>
    </row>
    <row r="145" spans="1:2" x14ac:dyDescent="0.35">
      <c r="A145" s="346">
        <v>44059</v>
      </c>
      <c r="B145" s="283">
        <v>243</v>
      </c>
    </row>
    <row r="146" spans="1:2" x14ac:dyDescent="0.35">
      <c r="A146" s="346">
        <v>44060</v>
      </c>
      <c r="B146" s="283">
        <v>248</v>
      </c>
    </row>
    <row r="147" spans="1:2" x14ac:dyDescent="0.35">
      <c r="A147" s="346">
        <v>44061</v>
      </c>
      <c r="B147" s="283">
        <v>254</v>
      </c>
    </row>
    <row r="148" spans="1:2" x14ac:dyDescent="0.35">
      <c r="A148" s="346">
        <v>44062</v>
      </c>
      <c r="B148" s="283">
        <v>247</v>
      </c>
    </row>
    <row r="149" spans="1:2" x14ac:dyDescent="0.35">
      <c r="A149" s="346">
        <v>44063</v>
      </c>
      <c r="B149" s="283">
        <v>248</v>
      </c>
    </row>
    <row r="150" spans="1:2" x14ac:dyDescent="0.35">
      <c r="A150" s="346">
        <v>44064</v>
      </c>
      <c r="B150" s="283">
        <v>253</v>
      </c>
    </row>
    <row r="151" spans="1:2" x14ac:dyDescent="0.35">
      <c r="A151" s="346">
        <v>44065</v>
      </c>
      <c r="B151" s="283">
        <v>246</v>
      </c>
    </row>
    <row r="152" spans="1:2" x14ac:dyDescent="0.35">
      <c r="A152" s="346">
        <v>44066</v>
      </c>
      <c r="B152" s="283">
        <v>245</v>
      </c>
    </row>
    <row r="153" spans="1:2" x14ac:dyDescent="0.35">
      <c r="A153" s="346">
        <v>44067</v>
      </c>
      <c r="B153" s="283">
        <v>248</v>
      </c>
    </row>
    <row r="154" spans="1:2" x14ac:dyDescent="0.35">
      <c r="A154" s="346">
        <v>44068</v>
      </c>
      <c r="B154" s="283">
        <v>243</v>
      </c>
    </row>
    <row r="155" spans="1:2" x14ac:dyDescent="0.35">
      <c r="A155" s="346">
        <v>44069</v>
      </c>
      <c r="B155" s="283">
        <v>249</v>
      </c>
    </row>
    <row r="156" spans="1:2" x14ac:dyDescent="0.35">
      <c r="A156" s="346">
        <v>44070</v>
      </c>
      <c r="B156" s="283">
        <v>257</v>
      </c>
    </row>
    <row r="157" spans="1:2" x14ac:dyDescent="0.35">
      <c r="A157" s="346">
        <v>44071</v>
      </c>
      <c r="B157" s="283">
        <v>255</v>
      </c>
    </row>
    <row r="158" spans="1:2" x14ac:dyDescent="0.35">
      <c r="A158" s="346">
        <v>44072</v>
      </c>
      <c r="B158" s="283">
        <v>258</v>
      </c>
    </row>
    <row r="159" spans="1:2" x14ac:dyDescent="0.35">
      <c r="A159" s="346">
        <v>44073</v>
      </c>
      <c r="B159" s="283">
        <v>251</v>
      </c>
    </row>
    <row r="160" spans="1:2" x14ac:dyDescent="0.35">
      <c r="A160" s="346">
        <v>44074</v>
      </c>
      <c r="B160" s="283">
        <v>258</v>
      </c>
    </row>
    <row r="161" spans="1:2" x14ac:dyDescent="0.35">
      <c r="A161" s="346">
        <v>44075</v>
      </c>
      <c r="B161" s="283">
        <v>264</v>
      </c>
    </row>
    <row r="162" spans="1:2" x14ac:dyDescent="0.35">
      <c r="A162" s="346">
        <v>44076</v>
      </c>
      <c r="B162" s="283">
        <v>258</v>
      </c>
    </row>
    <row r="163" spans="1:2" x14ac:dyDescent="0.35">
      <c r="A163" s="346">
        <v>44077</v>
      </c>
      <c r="B163" s="283">
        <v>259</v>
      </c>
    </row>
    <row r="164" spans="1:2" x14ac:dyDescent="0.35">
      <c r="A164" s="346">
        <v>44078</v>
      </c>
      <c r="B164" s="283">
        <v>258</v>
      </c>
    </row>
    <row r="165" spans="1:2" x14ac:dyDescent="0.35">
      <c r="A165" s="346">
        <v>44079</v>
      </c>
      <c r="B165" s="283">
        <v>251</v>
      </c>
    </row>
    <row r="166" spans="1:2" x14ac:dyDescent="0.35">
      <c r="A166" s="346">
        <v>44080</v>
      </c>
      <c r="B166" s="283">
        <v>244</v>
      </c>
    </row>
    <row r="167" spans="1:2" x14ac:dyDescent="0.35">
      <c r="A167" s="346">
        <v>44081</v>
      </c>
      <c r="B167" s="283">
        <v>256</v>
      </c>
    </row>
    <row r="168" spans="1:2" x14ac:dyDescent="0.35">
      <c r="A168" s="346">
        <v>44082</v>
      </c>
      <c r="B168" s="283">
        <v>267</v>
      </c>
    </row>
    <row r="169" spans="1:2" x14ac:dyDescent="0.35">
      <c r="A169" s="346">
        <v>44083</v>
      </c>
      <c r="B169" s="283">
        <v>274</v>
      </c>
    </row>
    <row r="170" spans="1:2" x14ac:dyDescent="0.35">
      <c r="A170" s="346">
        <v>44084</v>
      </c>
      <c r="B170" s="283">
        <v>266</v>
      </c>
    </row>
    <row r="171" spans="1:2" x14ac:dyDescent="0.35">
      <c r="A171" s="346">
        <v>44085</v>
      </c>
      <c r="B171" s="283">
        <v>269</v>
      </c>
    </row>
    <row r="172" spans="1:2" x14ac:dyDescent="0.35">
      <c r="A172" s="346">
        <v>44086</v>
      </c>
      <c r="B172" s="283">
        <v>261</v>
      </c>
    </row>
    <row r="173" spans="1:2" x14ac:dyDescent="0.35">
      <c r="A173" s="346">
        <v>44087</v>
      </c>
      <c r="B173" s="283">
        <v>259</v>
      </c>
    </row>
    <row r="174" spans="1:2" x14ac:dyDescent="0.35">
      <c r="A174" s="346">
        <v>44088</v>
      </c>
      <c r="B174" s="283">
        <v>264</v>
      </c>
    </row>
    <row r="175" spans="1:2" x14ac:dyDescent="0.3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83" hidden="1" customWidth="1"/>
    <col min="2" max="2" width="14.453125" style="283" hidden="1" customWidth="1"/>
    <col min="3" max="3" width="8.453125" style="283" customWidth="1"/>
    <col min="4" max="6" width="8.453125" style="283"/>
    <col min="7" max="7" width="15.453125" style="283" customWidth="1"/>
    <col min="8" max="16384" width="8.453125" style="283"/>
  </cols>
  <sheetData>
    <row r="1" spans="1:27" s="343" customFormat="1" ht="29" x14ac:dyDescent="0.35">
      <c r="A1" s="341" t="s">
        <v>0</v>
      </c>
      <c r="B1" s="342" t="s">
        <v>170</v>
      </c>
      <c r="D1" s="344"/>
      <c r="L1" s="345"/>
      <c r="M1" s="345"/>
      <c r="N1" s="345"/>
      <c r="O1" s="345"/>
      <c r="P1" s="345"/>
      <c r="Q1" s="345"/>
      <c r="R1" s="345"/>
      <c r="S1" s="345"/>
      <c r="T1" s="345"/>
      <c r="U1" s="345"/>
      <c r="V1" s="345"/>
      <c r="W1" s="345"/>
      <c r="X1" s="345"/>
      <c r="Y1" s="345"/>
      <c r="Z1" s="345"/>
      <c r="AA1" s="345"/>
    </row>
    <row r="2" spans="1:27" x14ac:dyDescent="0.35">
      <c r="A2" s="346">
        <v>43908</v>
      </c>
      <c r="B2" s="283" t="e">
        <f>NA()</f>
        <v>#N/A</v>
      </c>
      <c r="L2" s="350"/>
      <c r="M2" s="350"/>
      <c r="N2" s="350"/>
      <c r="O2" s="350"/>
      <c r="P2" s="350"/>
      <c r="Q2" s="350"/>
      <c r="R2" s="350"/>
      <c r="S2" s="350"/>
      <c r="T2" s="350"/>
      <c r="U2" s="350"/>
      <c r="V2" s="350"/>
      <c r="W2" s="350"/>
      <c r="X2" s="350"/>
      <c r="Y2" s="350"/>
      <c r="Z2" s="350"/>
      <c r="AA2" s="350"/>
    </row>
    <row r="3" spans="1:27" x14ac:dyDescent="0.35">
      <c r="A3" s="346">
        <f>A2+1</f>
        <v>43909</v>
      </c>
      <c r="B3" s="283" t="e">
        <f>NA()</f>
        <v>#N/A</v>
      </c>
      <c r="L3" s="350"/>
      <c r="M3" s="350"/>
      <c r="N3" s="350"/>
      <c r="O3" s="350"/>
      <c r="P3" s="350"/>
      <c r="Q3" s="350"/>
      <c r="R3" s="350"/>
      <c r="S3" s="350"/>
      <c r="T3" s="350"/>
      <c r="U3" s="350"/>
      <c r="V3" s="350"/>
      <c r="W3" s="350"/>
      <c r="X3" s="350"/>
      <c r="Y3" s="350"/>
      <c r="Z3" s="350"/>
      <c r="AA3" s="350"/>
    </row>
    <row r="4" spans="1:27" x14ac:dyDescent="0.3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35">
      <c r="A5" s="346">
        <f t="shared" si="0"/>
        <v>43911</v>
      </c>
      <c r="B5" s="283" t="e">
        <f>NA()</f>
        <v>#N/A</v>
      </c>
      <c r="L5" s="350"/>
      <c r="M5" s="350"/>
      <c r="N5" s="350"/>
      <c r="O5" s="350"/>
      <c r="P5" s="350"/>
      <c r="Q5" s="350"/>
      <c r="R5" s="350"/>
      <c r="S5" s="350"/>
      <c r="T5" s="350"/>
      <c r="U5" s="350"/>
      <c r="V5" s="350"/>
      <c r="W5" s="350"/>
      <c r="X5" s="350"/>
      <c r="Y5" s="350"/>
      <c r="Z5" s="350"/>
      <c r="AA5" s="350"/>
    </row>
    <row r="6" spans="1:27" x14ac:dyDescent="0.35">
      <c r="A6" s="346">
        <f t="shared" si="0"/>
        <v>43912</v>
      </c>
      <c r="B6" s="283" t="e">
        <f>NA()</f>
        <v>#N/A</v>
      </c>
      <c r="L6" s="350"/>
      <c r="M6" s="350"/>
      <c r="N6" s="350"/>
      <c r="O6" s="350"/>
      <c r="P6" s="350"/>
      <c r="Q6" s="350"/>
      <c r="R6" s="350"/>
      <c r="S6" s="350"/>
      <c r="T6" s="350"/>
      <c r="U6" s="350"/>
      <c r="V6" s="350"/>
      <c r="W6" s="350"/>
      <c r="X6" s="350"/>
      <c r="Y6" s="350"/>
      <c r="Z6" s="350"/>
      <c r="AA6" s="350"/>
    </row>
    <row r="7" spans="1:27" x14ac:dyDescent="0.35">
      <c r="A7" s="346">
        <f t="shared" si="0"/>
        <v>43913</v>
      </c>
      <c r="B7" s="283" t="e">
        <f>NA()</f>
        <v>#N/A</v>
      </c>
      <c r="L7" s="350"/>
      <c r="M7" s="350"/>
      <c r="N7" s="350"/>
      <c r="O7" s="350"/>
      <c r="P7" s="350"/>
      <c r="Q7" s="350"/>
      <c r="R7" s="350"/>
      <c r="S7" s="350"/>
      <c r="T7" s="350"/>
      <c r="U7" s="350"/>
      <c r="V7" s="350"/>
      <c r="W7" s="350"/>
      <c r="X7" s="350"/>
      <c r="Y7" s="350"/>
      <c r="Z7" s="350"/>
      <c r="AA7" s="350"/>
    </row>
    <row r="8" spans="1:27" x14ac:dyDescent="0.35">
      <c r="A8" s="346">
        <f t="shared" si="0"/>
        <v>43914</v>
      </c>
      <c r="B8" s="283" t="e">
        <f>NA()</f>
        <v>#N/A</v>
      </c>
      <c r="C8" s="351"/>
    </row>
    <row r="9" spans="1:27" x14ac:dyDescent="0.35">
      <c r="A9" s="346">
        <f t="shared" si="0"/>
        <v>43915</v>
      </c>
      <c r="B9" s="283" t="e">
        <f>NA()</f>
        <v>#N/A</v>
      </c>
      <c r="C9" s="347"/>
    </row>
    <row r="10" spans="1:27" x14ac:dyDescent="0.35">
      <c r="A10" s="346">
        <f>A9+1</f>
        <v>43916</v>
      </c>
      <c r="B10" s="283">
        <v>42</v>
      </c>
      <c r="C10" s="347"/>
    </row>
    <row r="11" spans="1:27" x14ac:dyDescent="0.35">
      <c r="A11" s="346">
        <f t="shared" si="0"/>
        <v>43917</v>
      </c>
      <c r="B11" s="283">
        <v>62</v>
      </c>
    </row>
    <row r="12" spans="1:27" x14ac:dyDescent="0.35">
      <c r="A12" s="346">
        <f t="shared" si="0"/>
        <v>43918</v>
      </c>
      <c r="B12" s="283">
        <v>74</v>
      </c>
    </row>
    <row r="13" spans="1:27" x14ac:dyDescent="0.35">
      <c r="A13" s="346">
        <f t="shared" si="0"/>
        <v>43919</v>
      </c>
      <c r="B13" s="283">
        <v>85</v>
      </c>
    </row>
    <row r="14" spans="1:27" x14ac:dyDescent="0.35">
      <c r="A14" s="346">
        <f t="shared" si="0"/>
        <v>43920</v>
      </c>
      <c r="B14" s="283">
        <v>94</v>
      </c>
    </row>
    <row r="15" spans="1:27" x14ac:dyDescent="0.35">
      <c r="A15" s="346">
        <f t="shared" si="0"/>
        <v>43921</v>
      </c>
      <c r="B15" s="283">
        <v>123</v>
      </c>
    </row>
    <row r="16" spans="1:27" x14ac:dyDescent="0.35">
      <c r="A16" s="346">
        <f t="shared" si="0"/>
        <v>43922</v>
      </c>
      <c r="B16" s="283">
        <v>137</v>
      </c>
    </row>
    <row r="17" spans="1:14" x14ac:dyDescent="0.35">
      <c r="A17" s="346">
        <f t="shared" si="0"/>
        <v>43923</v>
      </c>
      <c r="B17" s="283">
        <v>144</v>
      </c>
    </row>
    <row r="18" spans="1:14" x14ac:dyDescent="0.35">
      <c r="A18" s="346">
        <f t="shared" si="0"/>
        <v>43924</v>
      </c>
      <c r="B18" s="283">
        <v>167</v>
      </c>
    </row>
    <row r="19" spans="1:14" x14ac:dyDescent="0.35">
      <c r="A19" s="346">
        <f t="shared" si="0"/>
        <v>43925</v>
      </c>
      <c r="B19" s="283">
        <v>184</v>
      </c>
    </row>
    <row r="20" spans="1:14" x14ac:dyDescent="0.35">
      <c r="A20" s="346">
        <f t="shared" si="0"/>
        <v>43926</v>
      </c>
      <c r="B20" s="283">
        <v>183</v>
      </c>
    </row>
    <row r="21" spans="1:14" x14ac:dyDescent="0.35">
      <c r="A21" s="346">
        <v>43927</v>
      </c>
      <c r="B21" s="283">
        <v>190</v>
      </c>
    </row>
    <row r="22" spans="1:14" x14ac:dyDescent="0.35">
      <c r="A22" s="346">
        <v>43928</v>
      </c>
      <c r="B22" s="283">
        <v>185</v>
      </c>
    </row>
    <row r="23" spans="1:14" x14ac:dyDescent="0.35">
      <c r="A23" s="346">
        <v>43929</v>
      </c>
      <c r="B23" s="283">
        <v>193</v>
      </c>
    </row>
    <row r="24" spans="1:14" x14ac:dyDescent="0.35">
      <c r="A24" s="346">
        <v>43930</v>
      </c>
      <c r="B24" s="283">
        <v>200</v>
      </c>
    </row>
    <row r="25" spans="1:14" x14ac:dyDescent="0.35">
      <c r="A25" s="346">
        <v>43931</v>
      </c>
      <c r="B25" s="283">
        <v>197</v>
      </c>
    </row>
    <row r="26" spans="1:14" x14ac:dyDescent="0.35">
      <c r="A26" s="346">
        <v>43932</v>
      </c>
      <c r="B26" s="283">
        <v>202</v>
      </c>
    </row>
    <row r="27" spans="1:14" x14ac:dyDescent="0.35">
      <c r="A27" s="346">
        <v>43933</v>
      </c>
      <c r="B27" s="283">
        <v>208</v>
      </c>
    </row>
    <row r="28" spans="1:14" x14ac:dyDescent="0.35">
      <c r="A28" s="346">
        <v>43934</v>
      </c>
      <c r="B28" s="283">
        <v>203</v>
      </c>
    </row>
    <row r="29" spans="1:14" x14ac:dyDescent="0.35">
      <c r="A29" s="346">
        <v>43935</v>
      </c>
      <c r="B29" s="283">
        <v>192</v>
      </c>
    </row>
    <row r="30" spans="1:14" x14ac:dyDescent="0.35">
      <c r="A30" s="346">
        <v>43936</v>
      </c>
      <c r="B30" s="283">
        <v>191</v>
      </c>
    </row>
    <row r="31" spans="1:14" ht="15" customHeight="1" x14ac:dyDescent="0.35">
      <c r="A31" s="346">
        <v>43937</v>
      </c>
      <c r="B31" s="283">
        <v>191</v>
      </c>
      <c r="D31" s="640" t="s">
        <v>5</v>
      </c>
      <c r="E31" s="640"/>
      <c r="F31" s="640"/>
      <c r="G31" s="640"/>
      <c r="H31" s="640"/>
      <c r="I31" s="640"/>
      <c r="J31" s="640"/>
      <c r="K31" s="640"/>
      <c r="L31" s="640"/>
      <c r="M31" s="640"/>
      <c r="N31" s="640"/>
    </row>
    <row r="32" spans="1:14" x14ac:dyDescent="0.35">
      <c r="A32" s="346">
        <v>43938</v>
      </c>
      <c r="B32" s="283">
        <v>184</v>
      </c>
      <c r="D32" s="640"/>
      <c r="E32" s="640"/>
      <c r="F32" s="640"/>
      <c r="G32" s="640"/>
      <c r="H32" s="640"/>
      <c r="I32" s="640"/>
      <c r="J32" s="640"/>
      <c r="K32" s="640"/>
      <c r="L32" s="640"/>
      <c r="M32" s="640"/>
      <c r="N32" s="640"/>
    </row>
    <row r="33" spans="1:14" ht="16" x14ac:dyDescent="0.35">
      <c r="A33" s="346">
        <v>43939</v>
      </c>
      <c r="B33" s="283">
        <v>178</v>
      </c>
      <c r="D33" s="352"/>
      <c r="E33" s="352"/>
      <c r="F33" s="352"/>
      <c r="G33" s="352"/>
      <c r="H33" s="352"/>
      <c r="I33" s="352"/>
      <c r="J33" s="352"/>
      <c r="K33" s="352"/>
      <c r="L33" s="352"/>
      <c r="M33" s="352"/>
      <c r="N33" s="352"/>
    </row>
    <row r="34" spans="1:14" x14ac:dyDescent="0.35">
      <c r="A34" s="346">
        <v>43940</v>
      </c>
      <c r="B34" s="283">
        <v>170</v>
      </c>
      <c r="D34" s="640" t="s">
        <v>77</v>
      </c>
      <c r="E34" s="640"/>
      <c r="F34" s="640"/>
      <c r="G34" s="640"/>
      <c r="H34" s="640"/>
      <c r="I34" s="640"/>
      <c r="J34" s="640"/>
      <c r="K34" s="640"/>
      <c r="L34" s="640"/>
      <c r="M34" s="640"/>
      <c r="N34" s="640"/>
    </row>
    <row r="35" spans="1:14" x14ac:dyDescent="0.35">
      <c r="A35" s="346">
        <v>43941</v>
      </c>
      <c r="B35" s="283">
        <v>167</v>
      </c>
      <c r="D35" s="640"/>
      <c r="E35" s="640"/>
      <c r="F35" s="640"/>
      <c r="G35" s="640"/>
      <c r="H35" s="640"/>
      <c r="I35" s="640"/>
      <c r="J35" s="640"/>
      <c r="K35" s="640"/>
      <c r="L35" s="640"/>
      <c r="M35" s="640"/>
      <c r="N35" s="640"/>
    </row>
    <row r="36" spans="1:14" ht="16" x14ac:dyDescent="0.35">
      <c r="A36" s="346">
        <v>43942</v>
      </c>
      <c r="B36" s="283">
        <v>159</v>
      </c>
      <c r="D36" s="352"/>
      <c r="E36" s="352"/>
      <c r="F36" s="352"/>
      <c r="G36" s="352"/>
      <c r="H36" s="352"/>
      <c r="I36" s="352"/>
      <c r="J36" s="352"/>
      <c r="K36" s="352"/>
      <c r="L36" s="352"/>
      <c r="M36" s="352"/>
      <c r="N36" s="352"/>
    </row>
    <row r="37" spans="1:14" x14ac:dyDescent="0.35">
      <c r="A37" s="346">
        <v>43943</v>
      </c>
      <c r="B37" s="283">
        <v>147</v>
      </c>
      <c r="D37" s="641" t="s">
        <v>110</v>
      </c>
      <c r="E37" s="641"/>
      <c r="F37" s="641"/>
      <c r="G37" s="641"/>
      <c r="H37" s="641"/>
      <c r="I37" s="641"/>
      <c r="J37" s="641"/>
      <c r="K37" s="641"/>
      <c r="L37" s="641"/>
      <c r="M37" s="641"/>
      <c r="N37" s="641"/>
    </row>
    <row r="38" spans="1:14" x14ac:dyDescent="0.35">
      <c r="A38" s="346">
        <v>43944</v>
      </c>
      <c r="B38" s="283">
        <v>136</v>
      </c>
      <c r="D38" s="641"/>
      <c r="E38" s="641"/>
      <c r="F38" s="641"/>
      <c r="G38" s="641"/>
      <c r="H38" s="641"/>
      <c r="I38" s="641"/>
      <c r="J38" s="641"/>
      <c r="K38" s="641"/>
      <c r="L38" s="641"/>
      <c r="M38" s="641"/>
      <c r="N38" s="641"/>
    </row>
    <row r="39" spans="1:14" x14ac:dyDescent="0.35">
      <c r="A39" s="346">
        <v>43945</v>
      </c>
      <c r="B39" s="283">
        <v>136</v>
      </c>
    </row>
    <row r="40" spans="1:14" x14ac:dyDescent="0.35">
      <c r="A40" s="346">
        <v>43946</v>
      </c>
      <c r="B40" s="283">
        <v>131</v>
      </c>
    </row>
    <row r="41" spans="1:14" x14ac:dyDescent="0.35">
      <c r="A41" s="346">
        <v>43947</v>
      </c>
      <c r="B41" s="283">
        <v>126</v>
      </c>
    </row>
    <row r="42" spans="1:14" x14ac:dyDescent="0.35">
      <c r="A42" s="346">
        <v>43948</v>
      </c>
      <c r="B42" s="283">
        <v>121</v>
      </c>
    </row>
    <row r="43" spans="1:14" x14ac:dyDescent="0.35">
      <c r="A43" s="346">
        <v>43949</v>
      </c>
      <c r="B43" s="283">
        <v>114</v>
      </c>
    </row>
    <row r="44" spans="1:14" x14ac:dyDescent="0.35">
      <c r="A44" s="346">
        <v>43950</v>
      </c>
      <c r="B44" s="283">
        <v>103</v>
      </c>
    </row>
    <row r="45" spans="1:14" x14ac:dyDescent="0.35">
      <c r="A45" s="346">
        <v>43951</v>
      </c>
      <c r="B45" s="283">
        <v>101</v>
      </c>
    </row>
    <row r="46" spans="1:14" x14ac:dyDescent="0.35">
      <c r="A46" s="346">
        <v>43952</v>
      </c>
      <c r="B46" s="283">
        <v>100</v>
      </c>
    </row>
    <row r="47" spans="1:14" x14ac:dyDescent="0.35">
      <c r="A47" s="346">
        <v>43953</v>
      </c>
      <c r="B47" s="283">
        <v>97</v>
      </c>
    </row>
    <row r="48" spans="1:14" x14ac:dyDescent="0.35">
      <c r="A48" s="346">
        <v>43954</v>
      </c>
      <c r="B48" s="283">
        <v>91</v>
      </c>
    </row>
    <row r="49" spans="1:7" x14ac:dyDescent="0.35">
      <c r="A49" s="346">
        <v>43955</v>
      </c>
      <c r="B49" s="283">
        <v>91</v>
      </c>
    </row>
    <row r="50" spans="1:7" x14ac:dyDescent="0.35">
      <c r="A50" s="346">
        <v>43956</v>
      </c>
      <c r="B50" s="283">
        <v>90</v>
      </c>
    </row>
    <row r="51" spans="1:7" x14ac:dyDescent="0.35">
      <c r="A51" s="346">
        <v>43957</v>
      </c>
      <c r="B51" s="283">
        <v>79</v>
      </c>
    </row>
    <row r="52" spans="1:7" x14ac:dyDescent="0.35">
      <c r="A52" s="346">
        <v>43958</v>
      </c>
      <c r="B52" s="283">
        <v>79</v>
      </c>
    </row>
    <row r="53" spans="1:7" x14ac:dyDescent="0.35">
      <c r="A53" s="346">
        <v>43959</v>
      </c>
      <c r="B53" s="283">
        <v>75</v>
      </c>
    </row>
    <row r="54" spans="1:7" x14ac:dyDescent="0.35">
      <c r="A54" s="346">
        <v>43960</v>
      </c>
      <c r="B54" s="283">
        <v>76</v>
      </c>
    </row>
    <row r="55" spans="1:7" x14ac:dyDescent="0.35">
      <c r="A55" s="346">
        <v>43961</v>
      </c>
      <c r="B55" s="283">
        <v>75</v>
      </c>
    </row>
    <row r="56" spans="1:7" x14ac:dyDescent="0.35">
      <c r="A56" s="346">
        <v>43962</v>
      </c>
      <c r="B56" s="283">
        <v>72</v>
      </c>
    </row>
    <row r="57" spans="1:7" x14ac:dyDescent="0.35">
      <c r="A57" s="346">
        <v>43963</v>
      </c>
      <c r="B57" s="283">
        <v>69</v>
      </c>
    </row>
    <row r="58" spans="1:7" x14ac:dyDescent="0.35">
      <c r="A58" s="346">
        <v>43964</v>
      </c>
      <c r="B58" s="283">
        <v>64</v>
      </c>
    </row>
    <row r="59" spans="1:7" x14ac:dyDescent="0.35">
      <c r="A59" s="346">
        <v>43965</v>
      </c>
      <c r="B59" s="283">
        <v>61</v>
      </c>
    </row>
    <row r="60" spans="1:7" x14ac:dyDescent="0.35">
      <c r="A60" s="346">
        <v>43966</v>
      </c>
      <c r="B60" s="283">
        <v>53</v>
      </c>
    </row>
    <row r="61" spans="1:7" x14ac:dyDescent="0.35">
      <c r="A61" s="346">
        <v>43967</v>
      </c>
      <c r="B61" s="283">
        <v>49</v>
      </c>
      <c r="G61" s="346"/>
    </row>
    <row r="62" spans="1:7" x14ac:dyDescent="0.35">
      <c r="A62" s="346">
        <v>43968</v>
      </c>
      <c r="B62" s="283">
        <v>46</v>
      </c>
      <c r="G62" s="346"/>
    </row>
    <row r="63" spans="1:7" x14ac:dyDescent="0.35">
      <c r="A63" s="346">
        <v>43969</v>
      </c>
      <c r="B63" s="283">
        <v>46</v>
      </c>
      <c r="G63" s="346"/>
    </row>
    <row r="64" spans="1:7" x14ac:dyDescent="0.35">
      <c r="A64" s="346">
        <v>43970</v>
      </c>
      <c r="B64" s="283">
        <v>47</v>
      </c>
      <c r="G64" s="346"/>
    </row>
    <row r="65" spans="1:7" x14ac:dyDescent="0.35">
      <c r="A65" s="346">
        <v>43971</v>
      </c>
      <c r="B65" s="283">
        <v>44</v>
      </c>
      <c r="G65" s="346"/>
    </row>
    <row r="66" spans="1:7" x14ac:dyDescent="0.35">
      <c r="A66" s="346">
        <v>43972</v>
      </c>
      <c r="B66" s="283">
        <v>43</v>
      </c>
      <c r="G66" s="346"/>
    </row>
    <row r="67" spans="1:7" x14ac:dyDescent="0.35">
      <c r="A67" s="346">
        <v>43973</v>
      </c>
      <c r="B67" s="283">
        <v>38</v>
      </c>
      <c r="G67" s="346"/>
    </row>
    <row r="68" spans="1:7" x14ac:dyDescent="0.35">
      <c r="A68" s="346">
        <v>43974</v>
      </c>
      <c r="B68" s="283">
        <v>36</v>
      </c>
      <c r="G68" s="346"/>
    </row>
    <row r="69" spans="1:7" x14ac:dyDescent="0.35">
      <c r="A69" s="346">
        <v>43975</v>
      </c>
      <c r="B69" s="283">
        <v>33</v>
      </c>
      <c r="G69" s="346"/>
    </row>
    <row r="70" spans="1:7" x14ac:dyDescent="0.35">
      <c r="A70" s="346">
        <v>43976</v>
      </c>
      <c r="B70" s="283">
        <v>29</v>
      </c>
      <c r="G70" s="346"/>
    </row>
    <row r="71" spans="1:7" x14ac:dyDescent="0.35">
      <c r="A71" s="346">
        <v>43977</v>
      </c>
      <c r="B71" s="283">
        <v>27</v>
      </c>
      <c r="G71" s="346"/>
    </row>
    <row r="72" spans="1:7" x14ac:dyDescent="0.35">
      <c r="A72" s="346">
        <v>43978</v>
      </c>
      <c r="B72" s="283">
        <v>28</v>
      </c>
      <c r="G72" s="346"/>
    </row>
    <row r="73" spans="1:7" x14ac:dyDescent="0.35">
      <c r="A73" s="346">
        <v>43979</v>
      </c>
      <c r="B73" s="283">
        <v>26</v>
      </c>
      <c r="G73" s="346"/>
    </row>
    <row r="74" spans="1:7" x14ac:dyDescent="0.35">
      <c r="A74" s="346">
        <v>43980</v>
      </c>
      <c r="B74" s="283">
        <v>25</v>
      </c>
      <c r="G74" s="346"/>
    </row>
    <row r="75" spans="1:7" x14ac:dyDescent="0.35">
      <c r="A75" s="346">
        <v>43981</v>
      </c>
      <c r="B75" s="283">
        <v>25</v>
      </c>
      <c r="G75" s="346"/>
    </row>
    <row r="76" spans="1:7" x14ac:dyDescent="0.35">
      <c r="A76" s="346">
        <v>43982</v>
      </c>
      <c r="B76" s="283">
        <v>20</v>
      </c>
      <c r="G76" s="346"/>
    </row>
    <row r="77" spans="1:7" x14ac:dyDescent="0.35">
      <c r="A77" s="346">
        <v>43983</v>
      </c>
      <c r="B77" s="283">
        <v>20</v>
      </c>
      <c r="G77" s="346"/>
    </row>
    <row r="78" spans="1:7" x14ac:dyDescent="0.35">
      <c r="A78" s="346">
        <v>43984</v>
      </c>
      <c r="B78" s="283">
        <v>20</v>
      </c>
      <c r="G78" s="346"/>
    </row>
    <row r="79" spans="1:7" x14ac:dyDescent="0.35">
      <c r="A79" s="346">
        <v>43985</v>
      </c>
      <c r="B79" s="283">
        <v>20</v>
      </c>
      <c r="G79" s="346"/>
    </row>
    <row r="80" spans="1:7" x14ac:dyDescent="0.35">
      <c r="A80" s="346">
        <v>43986</v>
      </c>
      <c r="B80" s="283">
        <v>18</v>
      </c>
      <c r="G80" s="346"/>
    </row>
    <row r="81" spans="1:7" x14ac:dyDescent="0.35">
      <c r="A81" s="346">
        <v>43987</v>
      </c>
      <c r="B81" s="283">
        <v>16</v>
      </c>
      <c r="G81" s="346"/>
    </row>
    <row r="82" spans="1:7" x14ac:dyDescent="0.35">
      <c r="A82" s="346">
        <v>43988</v>
      </c>
      <c r="B82" s="283">
        <v>16</v>
      </c>
      <c r="G82" s="346"/>
    </row>
    <row r="83" spans="1:7" x14ac:dyDescent="0.35">
      <c r="A83" s="346">
        <v>43989</v>
      </c>
      <c r="B83" s="283">
        <v>16</v>
      </c>
    </row>
    <row r="84" spans="1:7" x14ac:dyDescent="0.35">
      <c r="A84" s="346">
        <v>43990</v>
      </c>
      <c r="B84" s="283">
        <v>16</v>
      </c>
    </row>
    <row r="85" spans="1:7" x14ac:dyDescent="0.35">
      <c r="A85" s="346">
        <v>43991</v>
      </c>
      <c r="B85" s="283">
        <v>15</v>
      </c>
    </row>
    <row r="86" spans="1:7" x14ac:dyDescent="0.35">
      <c r="A86" s="346">
        <v>43992</v>
      </c>
      <c r="B86" s="283">
        <v>15</v>
      </c>
    </row>
    <row r="87" spans="1:7" x14ac:dyDescent="0.35">
      <c r="A87" s="346">
        <v>43993</v>
      </c>
      <c r="B87" s="283">
        <v>15</v>
      </c>
    </row>
    <row r="88" spans="1:7" x14ac:dyDescent="0.35">
      <c r="A88" s="346">
        <v>43994</v>
      </c>
      <c r="B88" s="283">
        <v>15</v>
      </c>
    </row>
    <row r="89" spans="1:7" x14ac:dyDescent="0.35">
      <c r="A89" s="346">
        <v>43995</v>
      </c>
      <c r="B89" s="283">
        <v>13</v>
      </c>
    </row>
    <row r="90" spans="1:7" x14ac:dyDescent="0.35">
      <c r="A90" s="346">
        <v>43996</v>
      </c>
      <c r="B90" s="283">
        <v>11</v>
      </c>
    </row>
    <row r="91" spans="1:7" x14ac:dyDescent="0.35">
      <c r="A91" s="346">
        <v>43997</v>
      </c>
      <c r="B91" s="283">
        <v>12</v>
      </c>
    </row>
    <row r="92" spans="1:7" x14ac:dyDescent="0.35">
      <c r="A92" s="346">
        <v>43998</v>
      </c>
      <c r="B92" s="283">
        <v>11</v>
      </c>
    </row>
    <row r="93" spans="1:7" x14ac:dyDescent="0.35">
      <c r="A93" s="346">
        <v>43999</v>
      </c>
      <c r="B93" s="283">
        <v>11</v>
      </c>
    </row>
    <row r="94" spans="1:7" x14ac:dyDescent="0.35">
      <c r="A94" s="346">
        <v>44000</v>
      </c>
      <c r="B94" s="283">
        <v>10</v>
      </c>
    </row>
    <row r="95" spans="1:7" x14ac:dyDescent="0.35">
      <c r="A95" s="346">
        <v>44001</v>
      </c>
      <c r="B95" s="283">
        <v>10</v>
      </c>
    </row>
    <row r="96" spans="1:7" x14ac:dyDescent="0.35">
      <c r="A96" s="346">
        <v>44002</v>
      </c>
      <c r="B96" s="283">
        <v>9</v>
      </c>
    </row>
    <row r="97" spans="1:2" x14ac:dyDescent="0.35">
      <c r="A97" s="346">
        <v>44003</v>
      </c>
      <c r="B97" s="283">
        <v>9</v>
      </c>
    </row>
    <row r="98" spans="1:2" x14ac:dyDescent="0.35">
      <c r="A98" s="346">
        <v>44004</v>
      </c>
      <c r="B98" s="283">
        <v>9</v>
      </c>
    </row>
    <row r="99" spans="1:2" x14ac:dyDescent="0.35">
      <c r="A99" s="346">
        <v>44005</v>
      </c>
      <c r="B99" s="283">
        <v>7</v>
      </c>
    </row>
    <row r="100" spans="1:2" x14ac:dyDescent="0.35">
      <c r="A100" s="346">
        <v>44006</v>
      </c>
      <c r="B100" s="283">
        <v>8</v>
      </c>
    </row>
    <row r="101" spans="1:2" x14ac:dyDescent="0.35">
      <c r="A101" s="346">
        <v>44007</v>
      </c>
      <c r="B101" s="283">
        <v>7</v>
      </c>
    </row>
    <row r="102" spans="1:2" x14ac:dyDescent="0.35">
      <c r="A102" s="346">
        <v>44008</v>
      </c>
      <c r="B102" s="283">
        <v>5</v>
      </c>
    </row>
    <row r="103" spans="1:2" x14ac:dyDescent="0.35">
      <c r="A103" s="346">
        <v>44009</v>
      </c>
      <c r="B103" s="283">
        <v>5</v>
      </c>
    </row>
    <row r="104" spans="1:2" x14ac:dyDescent="0.35">
      <c r="A104" s="346">
        <v>44010</v>
      </c>
      <c r="B104" s="283">
        <v>5</v>
      </c>
    </row>
    <row r="105" spans="1:2" x14ac:dyDescent="0.35">
      <c r="A105" s="346">
        <v>44011</v>
      </c>
      <c r="B105" s="283">
        <v>5</v>
      </c>
    </row>
    <row r="106" spans="1:2" x14ac:dyDescent="0.35">
      <c r="A106" s="346">
        <v>44012</v>
      </c>
      <c r="B106" s="283">
        <v>5</v>
      </c>
    </row>
    <row r="107" spans="1:2" x14ac:dyDescent="0.35">
      <c r="A107" s="346">
        <v>44013</v>
      </c>
      <c r="B107" s="283">
        <v>5</v>
      </c>
    </row>
    <row r="108" spans="1:2" x14ac:dyDescent="0.35">
      <c r="A108" s="346">
        <v>44014</v>
      </c>
      <c r="B108" s="283">
        <v>4</v>
      </c>
    </row>
    <row r="109" spans="1:2" x14ac:dyDescent="0.35">
      <c r="A109" s="346">
        <v>44015</v>
      </c>
      <c r="B109" s="283">
        <v>5</v>
      </c>
    </row>
    <row r="110" spans="1:2" x14ac:dyDescent="0.35">
      <c r="A110" s="346">
        <v>44016</v>
      </c>
      <c r="B110" s="283">
        <v>5</v>
      </c>
    </row>
    <row r="111" spans="1:2" x14ac:dyDescent="0.35">
      <c r="A111" s="346">
        <v>44017</v>
      </c>
      <c r="B111" s="283">
        <v>4</v>
      </c>
    </row>
    <row r="112" spans="1:2" x14ac:dyDescent="0.35">
      <c r="A112" s="346">
        <v>44018</v>
      </c>
      <c r="B112" s="283">
        <v>4</v>
      </c>
    </row>
    <row r="113" spans="1:2" x14ac:dyDescent="0.35">
      <c r="A113" s="346">
        <v>44019</v>
      </c>
      <c r="B113" s="283">
        <v>3</v>
      </c>
    </row>
    <row r="114" spans="1:2" x14ac:dyDescent="0.35">
      <c r="A114" s="346">
        <v>44020</v>
      </c>
      <c r="B114" s="283">
        <v>3</v>
      </c>
    </row>
    <row r="115" spans="1:2" x14ac:dyDescent="0.35">
      <c r="A115" s="346">
        <v>44021</v>
      </c>
      <c r="B115" s="283">
        <v>3</v>
      </c>
    </row>
    <row r="116" spans="1:2" x14ac:dyDescent="0.35">
      <c r="A116" s="346">
        <v>44022</v>
      </c>
      <c r="B116" s="283">
        <v>4</v>
      </c>
    </row>
    <row r="117" spans="1:2" x14ac:dyDescent="0.35">
      <c r="A117" s="346">
        <v>44023</v>
      </c>
      <c r="B117" s="283">
        <v>3</v>
      </c>
    </row>
    <row r="118" spans="1:2" x14ac:dyDescent="0.35">
      <c r="A118" s="346">
        <v>44024</v>
      </c>
      <c r="B118" s="283">
        <v>3</v>
      </c>
    </row>
    <row r="119" spans="1:2" x14ac:dyDescent="0.35">
      <c r="A119" s="346">
        <v>44025</v>
      </c>
      <c r="B119" s="283">
        <v>3</v>
      </c>
    </row>
    <row r="120" spans="1:2" x14ac:dyDescent="0.35">
      <c r="A120" s="346">
        <v>44026</v>
      </c>
      <c r="B120" s="283">
        <v>2</v>
      </c>
    </row>
    <row r="121" spans="1:2" x14ac:dyDescent="0.35">
      <c r="A121" s="346">
        <v>44027</v>
      </c>
      <c r="B121" s="283">
        <v>2</v>
      </c>
    </row>
    <row r="122" spans="1:2" x14ac:dyDescent="0.35">
      <c r="A122" s="346">
        <v>44028</v>
      </c>
      <c r="B122" s="283">
        <v>3</v>
      </c>
    </row>
    <row r="123" spans="1:2" x14ac:dyDescent="0.35">
      <c r="A123" s="346">
        <v>44029</v>
      </c>
      <c r="B123" s="283">
        <v>3</v>
      </c>
    </row>
    <row r="124" spans="1:2" x14ac:dyDescent="0.35">
      <c r="A124" s="346">
        <v>44030</v>
      </c>
      <c r="B124" s="283">
        <v>3</v>
      </c>
    </row>
    <row r="125" spans="1:2" x14ac:dyDescent="0.35">
      <c r="A125" s="346">
        <v>44031</v>
      </c>
      <c r="B125" s="283">
        <v>3</v>
      </c>
    </row>
    <row r="126" spans="1:2" x14ac:dyDescent="0.35">
      <c r="A126" s="346">
        <v>44032</v>
      </c>
      <c r="B126" s="283">
        <v>3</v>
      </c>
    </row>
    <row r="127" spans="1:2" x14ac:dyDescent="0.35">
      <c r="A127" s="346">
        <v>44033</v>
      </c>
      <c r="B127" s="283">
        <v>4</v>
      </c>
    </row>
    <row r="128" spans="1:2" x14ac:dyDescent="0.35">
      <c r="A128" s="346">
        <v>44034</v>
      </c>
      <c r="B128" s="283">
        <v>3</v>
      </c>
    </row>
    <row r="129" spans="1:2" x14ac:dyDescent="0.35">
      <c r="A129" s="346">
        <v>44035</v>
      </c>
      <c r="B129" s="283">
        <v>2</v>
      </c>
    </row>
    <row r="130" spans="1:2" x14ac:dyDescent="0.35">
      <c r="A130" s="346">
        <v>44036</v>
      </c>
      <c r="B130" s="283">
        <v>2</v>
      </c>
    </row>
    <row r="131" spans="1:2" x14ac:dyDescent="0.35">
      <c r="A131" s="346">
        <v>44037</v>
      </c>
      <c r="B131" s="283">
        <v>2</v>
      </c>
    </row>
    <row r="132" spans="1:2" x14ac:dyDescent="0.35">
      <c r="A132" s="346">
        <v>44038</v>
      </c>
      <c r="B132" s="283">
        <v>2</v>
      </c>
    </row>
    <row r="133" spans="1:2" x14ac:dyDescent="0.35">
      <c r="A133" s="346">
        <v>44039</v>
      </c>
      <c r="B133" s="283">
        <v>2</v>
      </c>
    </row>
    <row r="134" spans="1:2" x14ac:dyDescent="0.35">
      <c r="A134" s="346">
        <v>44040</v>
      </c>
      <c r="B134" s="283">
        <v>2</v>
      </c>
    </row>
    <row r="135" spans="1:2" x14ac:dyDescent="0.35">
      <c r="A135" s="346">
        <v>44041</v>
      </c>
      <c r="B135" s="283">
        <v>2</v>
      </c>
    </row>
    <row r="136" spans="1:2" x14ac:dyDescent="0.35">
      <c r="A136" s="346">
        <v>44042</v>
      </c>
      <c r="B136" s="283">
        <v>2</v>
      </c>
    </row>
    <row r="137" spans="1:2" x14ac:dyDescent="0.35">
      <c r="A137" s="346">
        <v>44043</v>
      </c>
      <c r="B137" s="283">
        <v>4</v>
      </c>
    </row>
    <row r="138" spans="1:2" x14ac:dyDescent="0.35">
      <c r="A138" s="346">
        <v>44044</v>
      </c>
      <c r="B138" s="283">
        <v>3</v>
      </c>
    </row>
    <row r="139" spans="1:2" x14ac:dyDescent="0.35">
      <c r="A139" s="346">
        <v>44045</v>
      </c>
      <c r="B139" s="283">
        <v>3</v>
      </c>
    </row>
    <row r="140" spans="1:2" x14ac:dyDescent="0.35">
      <c r="A140" s="346">
        <v>44046</v>
      </c>
      <c r="B140" s="283">
        <v>3</v>
      </c>
    </row>
    <row r="141" spans="1:2" x14ac:dyDescent="0.35">
      <c r="A141" s="346">
        <v>44047</v>
      </c>
      <c r="B141" s="283">
        <v>3</v>
      </c>
    </row>
    <row r="142" spans="1:2" x14ac:dyDescent="0.35">
      <c r="A142" s="346">
        <v>44048</v>
      </c>
      <c r="B142" s="283">
        <v>3</v>
      </c>
    </row>
    <row r="143" spans="1:2" x14ac:dyDescent="0.35">
      <c r="A143" s="346">
        <v>44049</v>
      </c>
      <c r="B143" s="283">
        <v>4</v>
      </c>
    </row>
    <row r="144" spans="1:2" x14ac:dyDescent="0.35">
      <c r="A144" s="346">
        <v>44050</v>
      </c>
      <c r="B144" s="283">
        <v>4</v>
      </c>
    </row>
    <row r="145" spans="1:2" x14ac:dyDescent="0.35">
      <c r="A145" s="346">
        <v>44051</v>
      </c>
      <c r="B145" s="283">
        <v>3</v>
      </c>
    </row>
    <row r="146" spans="1:2" x14ac:dyDescent="0.35">
      <c r="A146" s="346">
        <v>44052</v>
      </c>
      <c r="B146" s="283">
        <v>3</v>
      </c>
    </row>
    <row r="147" spans="1:2" x14ac:dyDescent="0.35">
      <c r="A147" s="346">
        <v>44053</v>
      </c>
      <c r="B147" s="283">
        <v>3</v>
      </c>
    </row>
    <row r="148" spans="1:2" x14ac:dyDescent="0.35">
      <c r="A148" s="346">
        <v>44054</v>
      </c>
      <c r="B148" s="283">
        <v>3</v>
      </c>
    </row>
    <row r="149" spans="1:2" x14ac:dyDescent="0.35">
      <c r="A149" s="346">
        <v>44055</v>
      </c>
      <c r="B149" s="283">
        <v>3</v>
      </c>
    </row>
    <row r="150" spans="1:2" x14ac:dyDescent="0.35">
      <c r="A150" s="346">
        <v>44056</v>
      </c>
      <c r="B150" s="283">
        <v>3</v>
      </c>
    </row>
    <row r="151" spans="1:2" x14ac:dyDescent="0.35">
      <c r="A151" s="346">
        <v>44057</v>
      </c>
      <c r="B151" s="283">
        <v>3</v>
      </c>
    </row>
    <row r="152" spans="1:2" x14ac:dyDescent="0.35">
      <c r="A152" s="346">
        <v>44058</v>
      </c>
      <c r="B152" s="283">
        <v>3</v>
      </c>
    </row>
    <row r="153" spans="1:2" x14ac:dyDescent="0.35">
      <c r="A153" s="346">
        <v>44059</v>
      </c>
      <c r="B153" s="283">
        <v>3</v>
      </c>
    </row>
    <row r="154" spans="1:2" x14ac:dyDescent="0.35">
      <c r="A154" s="346">
        <v>44060</v>
      </c>
      <c r="B154" s="283">
        <v>3</v>
      </c>
    </row>
    <row r="155" spans="1:2" x14ac:dyDescent="0.35">
      <c r="A155" s="346">
        <v>44061</v>
      </c>
      <c r="B155" s="283">
        <v>3</v>
      </c>
    </row>
    <row r="156" spans="1:2" x14ac:dyDescent="0.35">
      <c r="A156" s="346">
        <v>44062</v>
      </c>
      <c r="B156" s="283">
        <v>2</v>
      </c>
    </row>
    <row r="157" spans="1:2" x14ac:dyDescent="0.35">
      <c r="A157" s="346">
        <v>44063</v>
      </c>
      <c r="B157" s="283">
        <v>2</v>
      </c>
    </row>
    <row r="158" spans="1:2" x14ac:dyDescent="0.35">
      <c r="A158" s="346">
        <v>44064</v>
      </c>
      <c r="B158" s="283">
        <v>2</v>
      </c>
    </row>
    <row r="159" spans="1:2" x14ac:dyDescent="0.35">
      <c r="A159" s="346">
        <v>44065</v>
      </c>
      <c r="B159" s="283">
        <v>2</v>
      </c>
    </row>
    <row r="160" spans="1:2" x14ac:dyDescent="0.35">
      <c r="A160" s="346">
        <v>44066</v>
      </c>
      <c r="B160" s="283">
        <v>2</v>
      </c>
    </row>
    <row r="161" spans="1:2" x14ac:dyDescent="0.35">
      <c r="A161" s="346">
        <v>44067</v>
      </c>
      <c r="B161" s="283">
        <v>1</v>
      </c>
    </row>
    <row r="162" spans="1:2" x14ac:dyDescent="0.35">
      <c r="A162" s="346">
        <v>44068</v>
      </c>
      <c r="B162" s="283">
        <v>1</v>
      </c>
    </row>
    <row r="163" spans="1:2" x14ac:dyDescent="0.35">
      <c r="A163" s="346">
        <v>44069</v>
      </c>
      <c r="B163" s="283">
        <v>2</v>
      </c>
    </row>
    <row r="164" spans="1:2" x14ac:dyDescent="0.35">
      <c r="A164" s="346">
        <v>44070</v>
      </c>
      <c r="B164" s="283">
        <v>2</v>
      </c>
    </row>
    <row r="165" spans="1:2" x14ac:dyDescent="0.35">
      <c r="A165" s="346">
        <v>44071</v>
      </c>
      <c r="B165" s="283">
        <v>3</v>
      </c>
    </row>
    <row r="166" spans="1:2" x14ac:dyDescent="0.35">
      <c r="A166" s="346">
        <v>44072</v>
      </c>
      <c r="B166" s="283">
        <v>5</v>
      </c>
    </row>
    <row r="167" spans="1:2" x14ac:dyDescent="0.35">
      <c r="A167" s="346">
        <v>44073</v>
      </c>
      <c r="B167" s="283">
        <v>5</v>
      </c>
    </row>
    <row r="168" spans="1:2" x14ac:dyDescent="0.35">
      <c r="A168" s="346">
        <v>44074</v>
      </c>
      <c r="B168" s="283">
        <v>5</v>
      </c>
    </row>
    <row r="169" spans="1:2" x14ac:dyDescent="0.35">
      <c r="A169" s="346">
        <v>44075</v>
      </c>
      <c r="B169" s="283">
        <v>6</v>
      </c>
    </row>
    <row r="170" spans="1:2" x14ac:dyDescent="0.35">
      <c r="A170" s="346">
        <v>44076</v>
      </c>
      <c r="B170" s="283">
        <v>5</v>
      </c>
    </row>
    <row r="171" spans="1:2" x14ac:dyDescent="0.35">
      <c r="A171" s="346">
        <v>44077</v>
      </c>
      <c r="B171" s="283">
        <v>4</v>
      </c>
    </row>
    <row r="172" spans="1:2" x14ac:dyDescent="0.35">
      <c r="A172" s="346">
        <v>44078</v>
      </c>
      <c r="B172" s="283">
        <v>4</v>
      </c>
    </row>
    <row r="173" spans="1:2" x14ac:dyDescent="0.35">
      <c r="A173" s="346">
        <v>44079</v>
      </c>
      <c r="B173" s="283">
        <v>4</v>
      </c>
    </row>
    <row r="174" spans="1:2" x14ac:dyDescent="0.35">
      <c r="A174" s="346">
        <v>44080</v>
      </c>
      <c r="B174" s="283">
        <v>4</v>
      </c>
    </row>
    <row r="175" spans="1:2" x14ac:dyDescent="0.35">
      <c r="A175" s="346">
        <v>44081</v>
      </c>
      <c r="B175" s="283">
        <v>5</v>
      </c>
    </row>
    <row r="176" spans="1:2" x14ac:dyDescent="0.35">
      <c r="A176" s="346">
        <v>44082</v>
      </c>
      <c r="B176" s="283">
        <v>6</v>
      </c>
    </row>
    <row r="177" spans="1:2" x14ac:dyDescent="0.35">
      <c r="A177" s="346">
        <v>44083</v>
      </c>
      <c r="B177" s="283">
        <v>6</v>
      </c>
    </row>
    <row r="178" spans="1:2" x14ac:dyDescent="0.35">
      <c r="A178" s="346">
        <v>44084</v>
      </c>
      <c r="B178" s="283">
        <v>7</v>
      </c>
    </row>
    <row r="179" spans="1:2" x14ac:dyDescent="0.35">
      <c r="A179" s="346">
        <v>44085</v>
      </c>
      <c r="B179" s="283">
        <v>8</v>
      </c>
    </row>
    <row r="180" spans="1:2" x14ac:dyDescent="0.35">
      <c r="A180" s="346">
        <v>44086</v>
      </c>
      <c r="B180" s="283">
        <v>8</v>
      </c>
    </row>
    <row r="181" spans="1:2" x14ac:dyDescent="0.35">
      <c r="A181" s="346">
        <v>44087</v>
      </c>
      <c r="B181" s="283">
        <v>7</v>
      </c>
    </row>
    <row r="182" spans="1:2" x14ac:dyDescent="0.35">
      <c r="A182" s="346">
        <v>44088</v>
      </c>
      <c r="B182" s="283">
        <v>7</v>
      </c>
    </row>
    <row r="183" spans="1:2" x14ac:dyDescent="0.3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2" hidden="1" customWidth="1"/>
    <col min="2" max="2" width="13.453125" customWidth="1"/>
    <col min="3" max="3" width="12.453125" style="44" customWidth="1"/>
    <col min="4" max="4" width="17.453125" style="44" customWidth="1"/>
    <col min="5" max="5" width="21.453125" style="44" customWidth="1"/>
  </cols>
  <sheetData>
    <row r="1" spans="1:17" x14ac:dyDescent="0.35">
      <c r="A1" s="82">
        <f>LOOKUP(2,1/(B:B&lt;&gt;""),B:B)</f>
        <v>44032</v>
      </c>
      <c r="B1" s="250" t="s">
        <v>32</v>
      </c>
      <c r="C1" s="250"/>
      <c r="D1" s="250"/>
      <c r="E1" s="251"/>
      <c r="F1" s="252"/>
      <c r="M1" s="22" t="s">
        <v>29</v>
      </c>
    </row>
    <row r="2" spans="1:17" x14ac:dyDescent="0.35">
      <c r="B2" s="251"/>
      <c r="C2" s="251"/>
      <c r="D2" s="251"/>
      <c r="E2" s="251"/>
      <c r="F2" s="252"/>
    </row>
    <row r="3" spans="1:17" ht="39.5" x14ac:dyDescent="0.35">
      <c r="B3" s="254" t="s">
        <v>0</v>
      </c>
      <c r="C3" s="255" t="s">
        <v>12</v>
      </c>
      <c r="D3" s="255" t="s">
        <v>13</v>
      </c>
      <c r="E3" s="255" t="s">
        <v>14</v>
      </c>
      <c r="F3" s="256"/>
    </row>
    <row r="4" spans="1:17" x14ac:dyDescent="0.35">
      <c r="A4" s="83">
        <f>IF(B4=A$1,B4,IF(MOD(B4-B$4,7)=0,B4,""))</f>
        <v>43908</v>
      </c>
      <c r="B4" s="271">
        <v>43908</v>
      </c>
      <c r="C4" s="258">
        <v>1538</v>
      </c>
      <c r="D4" s="259">
        <v>292</v>
      </c>
      <c r="E4" s="259">
        <v>180</v>
      </c>
      <c r="F4" s="260"/>
      <c r="G4" s="7"/>
      <c r="H4" s="7"/>
      <c r="I4" s="7"/>
      <c r="J4" s="7"/>
      <c r="K4" s="7"/>
      <c r="L4" s="8"/>
      <c r="M4" s="8"/>
      <c r="N4" s="8"/>
      <c r="O4" s="8"/>
      <c r="P4" s="8"/>
      <c r="Q4" s="8"/>
    </row>
    <row r="5" spans="1:17" x14ac:dyDescent="0.3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35">
      <c r="A6" s="83" t="str">
        <f t="shared" si="0"/>
        <v/>
      </c>
      <c r="B6" s="272">
        <v>43910</v>
      </c>
      <c r="C6" s="264">
        <v>1593</v>
      </c>
      <c r="D6" s="265">
        <v>360</v>
      </c>
      <c r="E6" s="265">
        <v>222</v>
      </c>
      <c r="F6" s="260"/>
      <c r="G6" s="7"/>
      <c r="H6" s="7"/>
      <c r="I6" s="7"/>
      <c r="J6" s="7"/>
      <c r="K6" s="7"/>
      <c r="L6" s="8"/>
      <c r="M6" s="8"/>
      <c r="N6" s="8"/>
      <c r="O6" s="8"/>
      <c r="P6" s="8"/>
      <c r="Q6" s="8"/>
    </row>
    <row r="7" spans="1:17" x14ac:dyDescent="0.35">
      <c r="A7" s="83" t="str">
        <f t="shared" si="0"/>
        <v/>
      </c>
      <c r="B7" s="272">
        <v>43911</v>
      </c>
      <c r="C7" s="264">
        <v>1545</v>
      </c>
      <c r="D7" s="265">
        <v>317</v>
      </c>
      <c r="E7" s="265">
        <v>179</v>
      </c>
      <c r="F7" s="260"/>
      <c r="G7" s="7"/>
      <c r="H7" s="7"/>
      <c r="I7" s="7"/>
      <c r="J7" s="7"/>
      <c r="K7" s="7"/>
      <c r="L7" s="8"/>
      <c r="M7" s="8"/>
      <c r="N7" s="8"/>
      <c r="O7" s="8"/>
      <c r="P7" s="8"/>
      <c r="Q7" s="8"/>
    </row>
    <row r="8" spans="1:17" x14ac:dyDescent="0.35">
      <c r="A8" s="83" t="str">
        <f t="shared" si="0"/>
        <v/>
      </c>
      <c r="B8" s="272">
        <v>43912</v>
      </c>
      <c r="C8" s="264">
        <v>1510</v>
      </c>
      <c r="D8" s="265">
        <v>391</v>
      </c>
      <c r="E8" s="265">
        <v>215</v>
      </c>
      <c r="F8" s="260"/>
      <c r="G8" s="7"/>
      <c r="H8" s="7"/>
      <c r="I8" s="7"/>
      <c r="J8" s="7"/>
      <c r="K8" s="7"/>
      <c r="L8" s="8"/>
      <c r="M8" s="8"/>
      <c r="N8" s="8"/>
      <c r="O8" s="8"/>
      <c r="P8" s="8"/>
      <c r="Q8" s="8"/>
    </row>
    <row r="9" spans="1:17" x14ac:dyDescent="0.35">
      <c r="A9" s="83" t="str">
        <f t="shared" si="0"/>
        <v/>
      </c>
      <c r="B9" s="272">
        <v>43913</v>
      </c>
      <c r="C9" s="264">
        <v>1649</v>
      </c>
      <c r="D9" s="265">
        <v>449</v>
      </c>
      <c r="E9" s="265">
        <v>253</v>
      </c>
      <c r="F9" s="260"/>
      <c r="G9" s="7"/>
      <c r="H9" s="7"/>
      <c r="I9" s="7"/>
      <c r="J9" s="7"/>
      <c r="K9" s="7"/>
      <c r="L9" s="8"/>
      <c r="M9" s="8"/>
      <c r="N9" s="8"/>
      <c r="O9" s="8"/>
      <c r="P9" s="8"/>
      <c r="Q9" s="8"/>
    </row>
    <row r="10" spans="1:17" x14ac:dyDescent="0.35">
      <c r="A10" s="83" t="str">
        <f t="shared" si="0"/>
        <v/>
      </c>
      <c r="B10" s="272">
        <v>43914</v>
      </c>
      <c r="C10" s="264">
        <v>1537</v>
      </c>
      <c r="D10" s="265">
        <v>542</v>
      </c>
      <c r="E10" s="265">
        <v>287</v>
      </c>
      <c r="F10" s="260"/>
      <c r="G10" s="7"/>
      <c r="H10" s="7"/>
      <c r="I10" s="7"/>
      <c r="J10" s="7"/>
      <c r="K10" s="7"/>
      <c r="L10" s="8"/>
      <c r="M10" s="8"/>
      <c r="N10" s="8"/>
      <c r="O10" s="8"/>
      <c r="P10" s="8"/>
      <c r="Q10" s="8"/>
    </row>
    <row r="11" spans="1:17" x14ac:dyDescent="0.35">
      <c r="A11" s="83">
        <f t="shared" si="0"/>
        <v>43915</v>
      </c>
      <c r="B11" s="272">
        <v>43915</v>
      </c>
      <c r="C11" s="264">
        <v>1626</v>
      </c>
      <c r="D11" s="265">
        <v>587</v>
      </c>
      <c r="E11" s="265">
        <v>295</v>
      </c>
      <c r="F11" s="260"/>
      <c r="G11" s="7"/>
      <c r="H11" s="7"/>
      <c r="I11" s="7"/>
      <c r="J11" s="7"/>
      <c r="K11" s="7"/>
      <c r="L11" s="8"/>
      <c r="M11" s="8"/>
      <c r="N11" s="8"/>
      <c r="O11" s="8"/>
      <c r="P11" s="8"/>
      <c r="Q11" s="8"/>
    </row>
    <row r="12" spans="1:17" x14ac:dyDescent="0.35">
      <c r="A12" s="83" t="str">
        <f t="shared" si="0"/>
        <v/>
      </c>
      <c r="B12" s="272">
        <v>43916</v>
      </c>
      <c r="C12" s="264">
        <v>1622</v>
      </c>
      <c r="D12" s="265">
        <v>617</v>
      </c>
      <c r="E12" s="265">
        <v>315</v>
      </c>
      <c r="F12" s="260"/>
      <c r="G12" s="7"/>
      <c r="H12" s="7"/>
      <c r="I12" s="7"/>
      <c r="J12" s="7"/>
      <c r="K12" s="7"/>
      <c r="L12" s="8"/>
      <c r="M12" s="8"/>
      <c r="N12" s="8"/>
      <c r="O12" s="8"/>
      <c r="P12" s="8"/>
      <c r="Q12" s="8"/>
    </row>
    <row r="13" spans="1:17" x14ac:dyDescent="0.35">
      <c r="A13" s="83" t="str">
        <f t="shared" si="0"/>
        <v/>
      </c>
      <c r="B13" s="272">
        <v>43917</v>
      </c>
      <c r="C13" s="264">
        <v>1640</v>
      </c>
      <c r="D13" s="265">
        <v>557</v>
      </c>
      <c r="E13" s="265">
        <v>293</v>
      </c>
      <c r="F13" s="260"/>
      <c r="G13" s="7"/>
      <c r="H13" s="7"/>
      <c r="I13" s="7"/>
      <c r="J13" s="7"/>
      <c r="K13" s="7"/>
      <c r="L13" s="8"/>
      <c r="M13" s="8"/>
      <c r="N13" s="8"/>
      <c r="O13" s="8"/>
      <c r="P13" s="8"/>
      <c r="Q13" s="8"/>
    </row>
    <row r="14" spans="1:17" x14ac:dyDescent="0.35">
      <c r="A14" s="83" t="str">
        <f t="shared" si="0"/>
        <v/>
      </c>
      <c r="B14" s="272">
        <v>43918</v>
      </c>
      <c r="C14" s="264">
        <v>1615</v>
      </c>
      <c r="D14" s="265">
        <v>516</v>
      </c>
      <c r="E14" s="265">
        <v>271</v>
      </c>
      <c r="F14" s="260"/>
      <c r="G14" s="7"/>
      <c r="H14" s="7"/>
      <c r="I14" s="7"/>
      <c r="J14" s="7"/>
      <c r="K14" s="7"/>
      <c r="L14" s="8"/>
      <c r="M14" s="8"/>
      <c r="N14" s="8"/>
      <c r="O14" s="8"/>
      <c r="P14" s="8"/>
      <c r="Q14" s="8"/>
    </row>
    <row r="15" spans="1:17" x14ac:dyDescent="0.35">
      <c r="A15" s="83" t="str">
        <f t="shared" si="0"/>
        <v/>
      </c>
      <c r="B15" s="272">
        <v>43919</v>
      </c>
      <c r="C15" s="264">
        <v>1510</v>
      </c>
      <c r="D15" s="265">
        <v>469</v>
      </c>
      <c r="E15" s="265">
        <v>263</v>
      </c>
      <c r="F15" s="260"/>
      <c r="G15" s="7"/>
      <c r="H15" s="7"/>
      <c r="I15" s="7"/>
      <c r="J15" s="7"/>
      <c r="K15" s="7"/>
      <c r="L15" s="8"/>
      <c r="M15" s="8"/>
      <c r="N15" s="8"/>
      <c r="O15" s="8"/>
      <c r="P15" s="8"/>
      <c r="Q15" s="8"/>
    </row>
    <row r="16" spans="1:17" x14ac:dyDescent="0.35">
      <c r="A16" s="83" t="str">
        <f t="shared" si="0"/>
        <v/>
      </c>
      <c r="B16" s="272">
        <v>43920</v>
      </c>
      <c r="C16" s="264">
        <v>1613</v>
      </c>
      <c r="D16" s="265">
        <v>533</v>
      </c>
      <c r="E16" s="265">
        <v>291</v>
      </c>
      <c r="F16" s="260"/>
      <c r="G16" s="7"/>
      <c r="H16" s="7"/>
      <c r="I16" s="7"/>
      <c r="J16" s="7"/>
      <c r="K16" s="7"/>
      <c r="L16" s="8"/>
      <c r="M16" s="8"/>
      <c r="N16" s="8"/>
      <c r="O16" s="8"/>
      <c r="P16" s="8"/>
      <c r="Q16" s="8"/>
    </row>
    <row r="17" spans="1:17" x14ac:dyDescent="0.35">
      <c r="A17" s="83" t="str">
        <f t="shared" si="0"/>
        <v/>
      </c>
      <c r="B17" s="272">
        <v>43921</v>
      </c>
      <c r="C17" s="264">
        <v>1595</v>
      </c>
      <c r="D17" s="265">
        <v>561</v>
      </c>
      <c r="E17" s="265">
        <v>325</v>
      </c>
      <c r="F17" s="260"/>
      <c r="G17" s="7"/>
      <c r="H17" s="7"/>
      <c r="I17" s="7"/>
      <c r="J17" s="7"/>
      <c r="K17" s="7"/>
      <c r="L17" s="8"/>
      <c r="M17" s="8"/>
      <c r="N17" s="8"/>
      <c r="O17" s="8"/>
      <c r="P17" s="8"/>
      <c r="Q17" s="8"/>
    </row>
    <row r="18" spans="1:17" x14ac:dyDescent="0.35">
      <c r="A18" s="83">
        <f t="shared" si="0"/>
        <v>43922</v>
      </c>
      <c r="B18" s="272">
        <v>43922</v>
      </c>
      <c r="C18" s="264">
        <v>1672</v>
      </c>
      <c r="D18" s="265">
        <v>593</v>
      </c>
      <c r="E18" s="265">
        <v>327</v>
      </c>
      <c r="F18" s="260"/>
      <c r="G18" s="7"/>
      <c r="H18" s="7"/>
      <c r="I18" s="7"/>
      <c r="J18" s="7"/>
      <c r="K18" s="7"/>
      <c r="L18" s="8"/>
      <c r="M18" s="8"/>
      <c r="N18" s="8"/>
      <c r="O18" s="8"/>
      <c r="P18" s="8"/>
      <c r="Q18" s="8"/>
    </row>
    <row r="19" spans="1:17" x14ac:dyDescent="0.35">
      <c r="A19" s="83" t="str">
        <f t="shared" si="0"/>
        <v/>
      </c>
      <c r="B19" s="272">
        <v>43923</v>
      </c>
      <c r="C19" s="264">
        <v>1578</v>
      </c>
      <c r="D19" s="265">
        <v>522</v>
      </c>
      <c r="E19" s="265">
        <v>291</v>
      </c>
      <c r="F19" s="260"/>
      <c r="G19" s="7"/>
      <c r="H19" s="7"/>
      <c r="I19" s="7"/>
      <c r="J19" s="7"/>
      <c r="K19" s="7"/>
      <c r="L19" s="8"/>
      <c r="M19" s="8"/>
      <c r="N19" s="8"/>
      <c r="O19" s="8"/>
      <c r="P19" s="8"/>
      <c r="Q19" s="8"/>
    </row>
    <row r="20" spans="1:17" x14ac:dyDescent="0.35">
      <c r="A20" s="83" t="str">
        <f t="shared" si="0"/>
        <v/>
      </c>
      <c r="B20" s="272">
        <v>43924</v>
      </c>
      <c r="C20" s="264">
        <v>1579</v>
      </c>
      <c r="D20" s="265">
        <v>609</v>
      </c>
      <c r="E20" s="265">
        <v>360</v>
      </c>
      <c r="F20" s="260"/>
      <c r="G20" s="7"/>
      <c r="H20" s="7"/>
      <c r="I20" s="7"/>
      <c r="J20" s="7"/>
      <c r="K20" s="7"/>
      <c r="L20" s="8"/>
      <c r="M20" s="8"/>
      <c r="N20" s="8"/>
      <c r="O20" s="8"/>
      <c r="P20" s="8"/>
      <c r="Q20" s="8"/>
    </row>
    <row r="21" spans="1:17" x14ac:dyDescent="0.35">
      <c r="A21" s="83" t="str">
        <f t="shared" si="0"/>
        <v/>
      </c>
      <c r="B21" s="272">
        <v>43925</v>
      </c>
      <c r="C21" s="264">
        <v>1603</v>
      </c>
      <c r="D21" s="265">
        <v>597</v>
      </c>
      <c r="E21" s="265">
        <v>336</v>
      </c>
      <c r="F21" s="260"/>
      <c r="G21" s="7"/>
      <c r="H21" s="7"/>
      <c r="I21" s="7"/>
      <c r="J21" s="7"/>
      <c r="K21" s="7"/>
      <c r="L21" s="8"/>
      <c r="M21" s="8"/>
      <c r="N21" s="8"/>
      <c r="O21" s="8"/>
      <c r="P21" s="8"/>
      <c r="Q21" s="8"/>
    </row>
    <row r="22" spans="1:17" x14ac:dyDescent="0.35">
      <c r="A22" s="83" t="str">
        <f t="shared" si="0"/>
        <v/>
      </c>
      <c r="B22" s="272">
        <v>43926</v>
      </c>
      <c r="C22" s="264">
        <v>1586</v>
      </c>
      <c r="D22" s="265">
        <v>610</v>
      </c>
      <c r="E22" s="265">
        <v>363</v>
      </c>
      <c r="F22" s="260"/>
      <c r="G22" s="7"/>
      <c r="H22" s="7"/>
      <c r="I22" s="7"/>
      <c r="J22" s="7"/>
      <c r="K22" s="7"/>
      <c r="L22" s="8"/>
      <c r="M22" s="8"/>
      <c r="N22" s="8"/>
      <c r="O22" s="8"/>
      <c r="P22" s="8"/>
      <c r="Q22" s="8"/>
    </row>
    <row r="23" spans="1:17" x14ac:dyDescent="0.35">
      <c r="A23" s="83" t="str">
        <f t="shared" si="0"/>
        <v/>
      </c>
      <c r="B23" s="272">
        <v>43927</v>
      </c>
      <c r="C23" s="264">
        <v>1664</v>
      </c>
      <c r="D23" s="265">
        <v>653</v>
      </c>
      <c r="E23" s="265">
        <v>366</v>
      </c>
      <c r="F23" s="260"/>
      <c r="G23" s="7"/>
      <c r="H23" s="7"/>
      <c r="I23" s="7"/>
      <c r="J23" s="7"/>
      <c r="K23" s="7"/>
      <c r="L23" s="8"/>
      <c r="M23" s="8"/>
      <c r="N23" s="8"/>
      <c r="O23" s="8"/>
      <c r="P23" s="8"/>
      <c r="Q23" s="8"/>
    </row>
    <row r="24" spans="1:17" x14ac:dyDescent="0.35">
      <c r="A24" s="83" t="str">
        <f t="shared" si="0"/>
        <v/>
      </c>
      <c r="B24" s="272">
        <v>43928</v>
      </c>
      <c r="C24" s="264">
        <v>1567</v>
      </c>
      <c r="D24" s="265">
        <v>568</v>
      </c>
      <c r="E24" s="265">
        <v>336</v>
      </c>
      <c r="F24" s="260"/>
      <c r="G24" s="7"/>
      <c r="H24" s="7"/>
      <c r="I24" s="7"/>
      <c r="J24" s="7"/>
      <c r="K24" s="7"/>
      <c r="L24" s="8"/>
      <c r="M24" s="8"/>
      <c r="N24" s="8"/>
      <c r="O24" s="8"/>
      <c r="P24" s="8"/>
      <c r="Q24" s="8"/>
    </row>
    <row r="25" spans="1:17" x14ac:dyDescent="0.35">
      <c r="A25" s="83">
        <f t="shared" si="0"/>
        <v>43929</v>
      </c>
      <c r="B25" s="272">
        <v>43929</v>
      </c>
      <c r="C25" s="264">
        <v>1580</v>
      </c>
      <c r="D25" s="265">
        <v>563</v>
      </c>
      <c r="E25" s="265">
        <v>332</v>
      </c>
      <c r="F25" s="260"/>
      <c r="G25" s="7"/>
      <c r="H25" s="7"/>
      <c r="I25" s="7"/>
      <c r="J25" s="7"/>
      <c r="K25" s="7"/>
      <c r="L25" s="8"/>
      <c r="M25" s="8"/>
      <c r="N25" s="8"/>
      <c r="O25" s="8"/>
      <c r="P25" s="8"/>
      <c r="Q25" s="8"/>
    </row>
    <row r="26" spans="1:17" x14ac:dyDescent="0.35">
      <c r="A26" s="83" t="str">
        <f t="shared" si="0"/>
        <v/>
      </c>
      <c r="B26" s="272">
        <v>43930</v>
      </c>
      <c r="C26" s="264">
        <v>1593</v>
      </c>
      <c r="D26" s="265">
        <v>511</v>
      </c>
      <c r="E26" s="265">
        <v>270</v>
      </c>
      <c r="F26" s="260"/>
      <c r="G26" s="7"/>
      <c r="H26" s="7"/>
      <c r="I26" s="7"/>
      <c r="J26" s="7"/>
      <c r="K26" s="7"/>
      <c r="L26" s="8"/>
      <c r="M26" s="8"/>
      <c r="N26" s="8"/>
      <c r="O26" s="8"/>
      <c r="P26" s="8"/>
      <c r="Q26" s="8"/>
    </row>
    <row r="27" spans="1:17" x14ac:dyDescent="0.35">
      <c r="A27" s="83" t="str">
        <f t="shared" si="0"/>
        <v/>
      </c>
      <c r="B27" s="272">
        <v>43931</v>
      </c>
      <c r="C27" s="273">
        <v>1672</v>
      </c>
      <c r="D27" s="274">
        <v>580</v>
      </c>
      <c r="E27" s="274">
        <v>334</v>
      </c>
      <c r="F27" s="260"/>
      <c r="G27" s="7"/>
      <c r="H27" s="7"/>
      <c r="I27" s="7"/>
      <c r="J27" s="7"/>
      <c r="K27" s="7"/>
      <c r="L27" s="8"/>
      <c r="M27" s="8"/>
      <c r="N27" s="8"/>
      <c r="O27" s="8"/>
      <c r="P27" s="8"/>
      <c r="Q27" s="8"/>
    </row>
    <row r="28" spans="1:17" x14ac:dyDescent="0.35">
      <c r="A28" s="82" t="str">
        <f t="shared" si="0"/>
        <v/>
      </c>
      <c r="B28" s="272">
        <v>43932</v>
      </c>
      <c r="C28" s="274">
        <v>1600</v>
      </c>
      <c r="D28" s="274">
        <v>479</v>
      </c>
      <c r="E28" s="274">
        <v>251</v>
      </c>
      <c r="F28" s="260"/>
      <c r="G28" s="7"/>
      <c r="H28" s="7"/>
      <c r="I28" s="7"/>
      <c r="J28" s="7"/>
      <c r="K28" s="7"/>
      <c r="L28" s="8"/>
      <c r="M28" s="8"/>
      <c r="N28" s="8"/>
      <c r="O28" s="8"/>
      <c r="P28" s="8"/>
      <c r="Q28" s="8"/>
    </row>
    <row r="29" spans="1:17" x14ac:dyDescent="0.35">
      <c r="A29" s="82" t="str">
        <f t="shared" si="0"/>
        <v/>
      </c>
      <c r="B29" s="272">
        <v>43933</v>
      </c>
      <c r="C29" s="265">
        <v>1508</v>
      </c>
      <c r="D29" s="265">
        <v>479</v>
      </c>
      <c r="E29" s="265">
        <v>282</v>
      </c>
      <c r="F29" s="256"/>
    </row>
    <row r="30" spans="1:17" x14ac:dyDescent="0.35">
      <c r="A30" s="82" t="str">
        <f t="shared" si="0"/>
        <v/>
      </c>
      <c r="B30" s="272">
        <v>43934</v>
      </c>
      <c r="C30" s="265">
        <v>1447</v>
      </c>
      <c r="D30" s="265">
        <v>460</v>
      </c>
      <c r="E30" s="265">
        <v>267</v>
      </c>
      <c r="F30" s="256"/>
    </row>
    <row r="31" spans="1:17" x14ac:dyDescent="0.35">
      <c r="A31" s="82" t="str">
        <f>IF(B31=A$1,B31,IF(MOD(B31-B$4,7)=0,B31,""))</f>
        <v/>
      </c>
      <c r="B31" s="272">
        <v>43935</v>
      </c>
      <c r="C31" s="265">
        <v>1429</v>
      </c>
      <c r="D31" s="265">
        <v>451</v>
      </c>
      <c r="E31" s="265">
        <v>246</v>
      </c>
      <c r="F31" s="256"/>
    </row>
    <row r="32" spans="1:17" x14ac:dyDescent="0.35">
      <c r="A32" s="82">
        <f t="shared" si="0"/>
        <v>43936</v>
      </c>
      <c r="B32" s="272">
        <v>43936</v>
      </c>
      <c r="C32" s="265">
        <v>1516</v>
      </c>
      <c r="D32" s="265">
        <v>421</v>
      </c>
      <c r="E32" s="265">
        <v>217</v>
      </c>
      <c r="F32" s="256"/>
    </row>
    <row r="33" spans="1:6" x14ac:dyDescent="0.35">
      <c r="A33" s="82" t="str">
        <f t="shared" si="0"/>
        <v/>
      </c>
      <c r="B33" s="272">
        <v>43937</v>
      </c>
      <c r="C33" s="265">
        <v>1525</v>
      </c>
      <c r="D33" s="265">
        <v>433</v>
      </c>
      <c r="E33" s="265">
        <v>242</v>
      </c>
      <c r="F33" s="252"/>
    </row>
    <row r="34" spans="1:6" x14ac:dyDescent="0.35">
      <c r="A34" s="82" t="str">
        <f t="shared" si="0"/>
        <v/>
      </c>
      <c r="B34" s="272">
        <v>43938</v>
      </c>
      <c r="C34" s="267">
        <v>1563</v>
      </c>
      <c r="D34" s="267">
        <v>418</v>
      </c>
      <c r="E34" s="265">
        <v>246</v>
      </c>
      <c r="F34" s="252"/>
    </row>
    <row r="35" spans="1:6" x14ac:dyDescent="0.35">
      <c r="A35" s="82" t="str">
        <f t="shared" si="0"/>
        <v/>
      </c>
      <c r="B35" s="272">
        <v>43939</v>
      </c>
      <c r="C35" s="267">
        <v>1458</v>
      </c>
      <c r="D35" s="267">
        <v>405</v>
      </c>
      <c r="E35" s="265">
        <v>251</v>
      </c>
      <c r="F35" s="252"/>
    </row>
    <row r="36" spans="1:6" x14ac:dyDescent="0.35">
      <c r="A36" s="82" t="str">
        <f t="shared" si="0"/>
        <v/>
      </c>
      <c r="B36" s="272">
        <v>43940</v>
      </c>
      <c r="C36" s="267">
        <v>1455</v>
      </c>
      <c r="D36" s="267">
        <v>371</v>
      </c>
      <c r="E36" s="265">
        <v>218</v>
      </c>
      <c r="F36" s="252"/>
    </row>
    <row r="37" spans="1:6" x14ac:dyDescent="0.35">
      <c r="A37" s="82" t="str">
        <f t="shared" si="0"/>
        <v/>
      </c>
      <c r="B37" s="272">
        <v>43941</v>
      </c>
      <c r="C37" s="267">
        <v>1569</v>
      </c>
      <c r="D37" s="267">
        <v>353</v>
      </c>
      <c r="E37" s="265">
        <v>205</v>
      </c>
      <c r="F37" s="252"/>
    </row>
    <row r="38" spans="1:6" x14ac:dyDescent="0.35">
      <c r="A38" s="82" t="str">
        <f t="shared" si="0"/>
        <v/>
      </c>
      <c r="B38" s="272">
        <v>43942</v>
      </c>
      <c r="C38" s="267">
        <v>1418</v>
      </c>
      <c r="D38" s="267">
        <v>269</v>
      </c>
      <c r="E38" s="265">
        <v>156</v>
      </c>
      <c r="F38" s="252"/>
    </row>
    <row r="39" spans="1:6" x14ac:dyDescent="0.35">
      <c r="A39" s="82">
        <f t="shared" si="0"/>
        <v>43943</v>
      </c>
      <c r="B39" s="272">
        <v>43943</v>
      </c>
      <c r="C39" s="267">
        <v>1392</v>
      </c>
      <c r="D39" s="267">
        <v>308</v>
      </c>
      <c r="E39" s="265">
        <v>193</v>
      </c>
      <c r="F39" s="252"/>
    </row>
    <row r="40" spans="1:6" x14ac:dyDescent="0.35">
      <c r="A40" s="82" t="str">
        <f t="shared" si="0"/>
        <v/>
      </c>
      <c r="B40" s="272">
        <v>43944</v>
      </c>
      <c r="C40" s="267">
        <v>1493</v>
      </c>
      <c r="D40" s="267">
        <v>327</v>
      </c>
      <c r="E40" s="275">
        <v>205</v>
      </c>
      <c r="F40" s="252"/>
    </row>
    <row r="41" spans="1:6" x14ac:dyDescent="0.35">
      <c r="A41" s="82" t="str">
        <f t="shared" si="0"/>
        <v/>
      </c>
      <c r="B41" s="272">
        <v>43945</v>
      </c>
      <c r="C41" s="267">
        <v>1509</v>
      </c>
      <c r="D41" s="267">
        <v>338</v>
      </c>
      <c r="E41" s="275">
        <v>214</v>
      </c>
      <c r="F41" s="252"/>
    </row>
    <row r="42" spans="1:6" x14ac:dyDescent="0.35">
      <c r="A42" s="82" t="str">
        <f t="shared" si="0"/>
        <v/>
      </c>
      <c r="B42" s="272">
        <v>43946</v>
      </c>
      <c r="C42" s="267">
        <v>1573</v>
      </c>
      <c r="D42" s="267">
        <v>353</v>
      </c>
      <c r="E42" s="267">
        <v>210</v>
      </c>
      <c r="F42" s="252"/>
    </row>
    <row r="43" spans="1:6" x14ac:dyDescent="0.35">
      <c r="A43" s="82" t="str">
        <f t="shared" si="0"/>
        <v/>
      </c>
      <c r="B43" s="272">
        <v>43947</v>
      </c>
      <c r="C43" s="267">
        <v>1554</v>
      </c>
      <c r="D43" s="267">
        <v>307</v>
      </c>
      <c r="E43" s="267">
        <v>194</v>
      </c>
      <c r="F43" s="252"/>
    </row>
    <row r="44" spans="1:6" x14ac:dyDescent="0.35">
      <c r="A44" s="82" t="str">
        <f t="shared" si="0"/>
        <v/>
      </c>
      <c r="B44" s="276">
        <v>43948</v>
      </c>
      <c r="C44" s="267">
        <v>1532</v>
      </c>
      <c r="D44" s="267">
        <v>343</v>
      </c>
      <c r="E44" s="267">
        <v>225</v>
      </c>
      <c r="F44" s="252"/>
    </row>
    <row r="45" spans="1:6" x14ac:dyDescent="0.35">
      <c r="A45" s="82" t="str">
        <f t="shared" si="0"/>
        <v/>
      </c>
      <c r="B45" s="276">
        <v>43949</v>
      </c>
      <c r="C45" s="267">
        <v>1553</v>
      </c>
      <c r="D45" s="267">
        <v>334</v>
      </c>
      <c r="E45" s="267">
        <v>220</v>
      </c>
      <c r="F45" s="252"/>
    </row>
    <row r="46" spans="1:6" x14ac:dyDescent="0.35">
      <c r="A46" s="82">
        <f t="shared" si="0"/>
        <v>43950</v>
      </c>
      <c r="B46" s="276">
        <v>43950</v>
      </c>
      <c r="C46" s="267">
        <v>1530</v>
      </c>
      <c r="D46" s="267">
        <v>320</v>
      </c>
      <c r="E46" s="267">
        <v>219</v>
      </c>
      <c r="F46" s="252"/>
    </row>
    <row r="47" spans="1:6" x14ac:dyDescent="0.35">
      <c r="A47" s="82" t="str">
        <f t="shared" si="0"/>
        <v/>
      </c>
      <c r="B47" s="276">
        <v>43951</v>
      </c>
      <c r="C47" s="277">
        <v>1516</v>
      </c>
      <c r="D47" s="267">
        <v>360</v>
      </c>
      <c r="E47" s="267">
        <v>256</v>
      </c>
      <c r="F47" s="252"/>
    </row>
    <row r="48" spans="1:6" x14ac:dyDescent="0.35">
      <c r="A48" s="82" t="str">
        <f t="shared" si="0"/>
        <v/>
      </c>
      <c r="B48" s="276">
        <v>43952</v>
      </c>
      <c r="C48" s="277">
        <v>1702</v>
      </c>
      <c r="D48" s="267">
        <v>380</v>
      </c>
      <c r="E48" s="267">
        <v>249</v>
      </c>
      <c r="F48" s="252"/>
    </row>
    <row r="49" spans="1:6" x14ac:dyDescent="0.35">
      <c r="A49" s="82" t="str">
        <f t="shared" si="0"/>
        <v/>
      </c>
      <c r="B49" s="276">
        <v>43953</v>
      </c>
      <c r="C49" s="277">
        <v>1567</v>
      </c>
      <c r="D49" s="267">
        <v>349</v>
      </c>
      <c r="E49" s="267">
        <v>203</v>
      </c>
      <c r="F49" s="252"/>
    </row>
    <row r="50" spans="1:6" x14ac:dyDescent="0.35">
      <c r="A50" s="82" t="str">
        <f t="shared" si="0"/>
        <v/>
      </c>
      <c r="B50" s="276">
        <v>43954</v>
      </c>
      <c r="C50" s="277">
        <v>1500</v>
      </c>
      <c r="D50" s="267">
        <v>317</v>
      </c>
      <c r="E50" s="267">
        <v>193</v>
      </c>
      <c r="F50" s="252"/>
    </row>
    <row r="51" spans="1:6" x14ac:dyDescent="0.35">
      <c r="A51" s="82" t="str">
        <f t="shared" si="0"/>
        <v/>
      </c>
      <c r="B51" s="276">
        <v>43955</v>
      </c>
      <c r="C51" s="277">
        <v>1607</v>
      </c>
      <c r="D51" s="267">
        <v>346</v>
      </c>
      <c r="E51" s="267">
        <v>220</v>
      </c>
      <c r="F51" s="252"/>
    </row>
    <row r="52" spans="1:6" x14ac:dyDescent="0.35">
      <c r="A52" s="82" t="str">
        <f t="shared" si="0"/>
        <v/>
      </c>
      <c r="B52" s="276">
        <v>43956</v>
      </c>
      <c r="C52" s="267">
        <v>1577</v>
      </c>
      <c r="D52" s="267">
        <v>326</v>
      </c>
      <c r="E52" s="267">
        <v>227</v>
      </c>
      <c r="F52" s="252"/>
    </row>
    <row r="53" spans="1:6" x14ac:dyDescent="0.35">
      <c r="A53" s="82">
        <f t="shared" si="0"/>
        <v>43957</v>
      </c>
      <c r="B53" s="276">
        <v>43957</v>
      </c>
      <c r="C53" s="267">
        <v>1560</v>
      </c>
      <c r="D53" s="267">
        <v>311</v>
      </c>
      <c r="E53" s="267">
        <v>210</v>
      </c>
      <c r="F53" s="252"/>
    </row>
    <row r="54" spans="1:6" x14ac:dyDescent="0.35">
      <c r="A54" s="82" t="str">
        <f t="shared" si="0"/>
        <v/>
      </c>
      <c r="B54" s="276">
        <v>43958</v>
      </c>
      <c r="C54" s="267">
        <v>1543</v>
      </c>
      <c r="D54" s="267">
        <v>319</v>
      </c>
      <c r="E54" s="267">
        <v>213</v>
      </c>
      <c r="F54" s="252"/>
    </row>
    <row r="55" spans="1:6" x14ac:dyDescent="0.35">
      <c r="A55" s="82" t="str">
        <f t="shared" si="0"/>
        <v/>
      </c>
      <c r="B55" s="276">
        <v>43959</v>
      </c>
      <c r="C55" s="267">
        <v>1601</v>
      </c>
      <c r="D55" s="267">
        <v>297</v>
      </c>
      <c r="E55" s="267">
        <v>197</v>
      </c>
      <c r="F55" s="252"/>
    </row>
    <row r="56" spans="1:6" x14ac:dyDescent="0.35">
      <c r="A56" s="82" t="str">
        <f t="shared" si="0"/>
        <v/>
      </c>
      <c r="B56" s="276">
        <v>43960</v>
      </c>
      <c r="C56" s="267">
        <v>1552</v>
      </c>
      <c r="D56" s="267">
        <v>271</v>
      </c>
      <c r="E56" s="267">
        <v>162</v>
      </c>
      <c r="F56" s="252"/>
    </row>
    <row r="57" spans="1:6" x14ac:dyDescent="0.35">
      <c r="A57" s="82" t="str">
        <f t="shared" si="0"/>
        <v/>
      </c>
      <c r="B57" s="276">
        <v>43961</v>
      </c>
      <c r="C57" s="267">
        <v>1459</v>
      </c>
      <c r="D57" s="267">
        <v>242</v>
      </c>
      <c r="E57" s="267">
        <v>157</v>
      </c>
      <c r="F57" s="252"/>
    </row>
    <row r="58" spans="1:6" x14ac:dyDescent="0.35">
      <c r="A58" s="82" t="str">
        <f t="shared" si="0"/>
        <v/>
      </c>
      <c r="B58" s="276">
        <v>43962</v>
      </c>
      <c r="C58" s="267">
        <v>1501</v>
      </c>
      <c r="D58" s="267">
        <v>295</v>
      </c>
      <c r="E58" s="267">
        <v>198</v>
      </c>
      <c r="F58" s="252"/>
    </row>
    <row r="59" spans="1:6" x14ac:dyDescent="0.35">
      <c r="A59" s="82" t="str">
        <f t="shared" si="0"/>
        <v/>
      </c>
      <c r="B59" s="276">
        <v>43963</v>
      </c>
      <c r="C59" s="267">
        <v>1459</v>
      </c>
      <c r="D59" s="267">
        <v>311</v>
      </c>
      <c r="E59" s="267">
        <v>195</v>
      </c>
      <c r="F59" s="252"/>
    </row>
    <row r="60" spans="1:6" x14ac:dyDescent="0.35">
      <c r="A60" s="82">
        <f t="shared" si="0"/>
        <v>43964</v>
      </c>
      <c r="B60" s="276">
        <v>43964</v>
      </c>
      <c r="C60" s="267">
        <v>1473</v>
      </c>
      <c r="D60" s="267">
        <v>262</v>
      </c>
      <c r="E60" s="267">
        <v>175</v>
      </c>
      <c r="F60" s="252"/>
    </row>
    <row r="61" spans="1:6" x14ac:dyDescent="0.35">
      <c r="A61" s="82" t="str">
        <f t="shared" si="0"/>
        <v/>
      </c>
      <c r="B61" s="276">
        <v>43965</v>
      </c>
      <c r="C61" s="267">
        <v>1527</v>
      </c>
      <c r="D61" s="267">
        <v>260</v>
      </c>
      <c r="E61" s="267">
        <v>170</v>
      </c>
      <c r="F61" s="252"/>
    </row>
    <row r="62" spans="1:6" x14ac:dyDescent="0.35">
      <c r="A62" s="82" t="str">
        <f t="shared" si="0"/>
        <v/>
      </c>
      <c r="B62" s="276">
        <v>43966</v>
      </c>
      <c r="C62" s="267">
        <v>1650</v>
      </c>
      <c r="D62" s="267">
        <v>274</v>
      </c>
      <c r="E62" s="267">
        <v>193</v>
      </c>
      <c r="F62" s="252"/>
    </row>
    <row r="63" spans="1:6" x14ac:dyDescent="0.35">
      <c r="A63" s="82" t="str">
        <f t="shared" si="0"/>
        <v/>
      </c>
      <c r="B63" s="276">
        <v>43967</v>
      </c>
      <c r="C63" s="267">
        <v>1524</v>
      </c>
      <c r="D63" s="267">
        <v>287</v>
      </c>
      <c r="E63" s="267">
        <v>190</v>
      </c>
      <c r="F63" s="252"/>
    </row>
    <row r="64" spans="1:6" x14ac:dyDescent="0.35">
      <c r="A64" s="82" t="str">
        <f t="shared" si="0"/>
        <v/>
      </c>
      <c r="B64" s="276">
        <v>43968</v>
      </c>
      <c r="C64" s="267">
        <v>1543</v>
      </c>
      <c r="D64" s="267">
        <v>276</v>
      </c>
      <c r="E64" s="267">
        <v>186</v>
      </c>
      <c r="F64" s="252"/>
    </row>
    <row r="65" spans="1:6" x14ac:dyDescent="0.35">
      <c r="A65" s="82" t="str">
        <f t="shared" si="0"/>
        <v/>
      </c>
      <c r="B65" s="276">
        <v>43969</v>
      </c>
      <c r="C65" s="267">
        <v>1654</v>
      </c>
      <c r="D65" s="267">
        <v>341</v>
      </c>
      <c r="E65" s="267">
        <v>244</v>
      </c>
      <c r="F65" s="252"/>
    </row>
    <row r="66" spans="1:6" x14ac:dyDescent="0.35">
      <c r="A66" s="82" t="str">
        <f t="shared" si="0"/>
        <v/>
      </c>
      <c r="B66" s="276">
        <v>43970</v>
      </c>
      <c r="C66" s="267">
        <v>1614</v>
      </c>
      <c r="D66" s="267">
        <v>323</v>
      </c>
      <c r="E66" s="267">
        <v>201</v>
      </c>
      <c r="F66" s="252"/>
    </row>
    <row r="67" spans="1:6" x14ac:dyDescent="0.35">
      <c r="A67" s="82">
        <f t="shared" si="0"/>
        <v>43971</v>
      </c>
      <c r="B67" s="276">
        <v>43971</v>
      </c>
      <c r="C67" s="267">
        <v>1686</v>
      </c>
      <c r="D67" s="267">
        <v>264</v>
      </c>
      <c r="E67" s="267">
        <v>186</v>
      </c>
      <c r="F67" s="252"/>
    </row>
    <row r="68" spans="1:6" x14ac:dyDescent="0.35">
      <c r="A68" s="82" t="str">
        <f t="shared" si="0"/>
        <v/>
      </c>
      <c r="B68" s="276">
        <v>43972</v>
      </c>
      <c r="C68" s="267">
        <v>1624</v>
      </c>
      <c r="D68" s="267">
        <v>267</v>
      </c>
      <c r="E68" s="267">
        <v>183</v>
      </c>
      <c r="F68" s="252"/>
    </row>
    <row r="69" spans="1:6" x14ac:dyDescent="0.35">
      <c r="A69" s="82" t="str">
        <f t="shared" ref="A69:A132" si="1">IF(B69=A$1,B69,IF(MOD(B69-B$4,7)=0,B69,""))</f>
        <v/>
      </c>
      <c r="B69" s="276">
        <v>43973</v>
      </c>
      <c r="C69" s="267">
        <v>1612</v>
      </c>
      <c r="D69" s="267">
        <v>271</v>
      </c>
      <c r="E69" s="267">
        <v>178</v>
      </c>
      <c r="F69" s="252"/>
    </row>
    <row r="70" spans="1:6" x14ac:dyDescent="0.35">
      <c r="A70" s="82" t="str">
        <f t="shared" si="1"/>
        <v/>
      </c>
      <c r="B70" s="276">
        <v>43974</v>
      </c>
      <c r="C70" s="267">
        <v>1441</v>
      </c>
      <c r="D70" s="267">
        <v>268</v>
      </c>
      <c r="E70" s="267">
        <v>175</v>
      </c>
      <c r="F70" s="252"/>
    </row>
    <row r="71" spans="1:6" x14ac:dyDescent="0.35">
      <c r="A71" s="82" t="str">
        <f t="shared" si="1"/>
        <v/>
      </c>
      <c r="B71" s="276">
        <v>43975</v>
      </c>
      <c r="C71" s="267">
        <v>1521</v>
      </c>
      <c r="D71" s="267">
        <v>255</v>
      </c>
      <c r="E71" s="267">
        <v>155</v>
      </c>
      <c r="F71" s="252"/>
    </row>
    <row r="72" spans="1:6" x14ac:dyDescent="0.35">
      <c r="A72" s="82" t="str">
        <f t="shared" si="1"/>
        <v/>
      </c>
      <c r="B72" s="276">
        <v>43976</v>
      </c>
      <c r="C72" s="267">
        <v>1577</v>
      </c>
      <c r="D72" s="267">
        <v>265</v>
      </c>
      <c r="E72" s="267">
        <v>180</v>
      </c>
      <c r="F72" s="252"/>
    </row>
    <row r="73" spans="1:6" x14ac:dyDescent="0.35">
      <c r="A73" s="82" t="str">
        <f t="shared" si="1"/>
        <v/>
      </c>
      <c r="B73" s="276">
        <v>43977</v>
      </c>
      <c r="C73" s="267">
        <v>1606</v>
      </c>
      <c r="D73" s="267">
        <v>241</v>
      </c>
      <c r="E73" s="267">
        <v>149</v>
      </c>
      <c r="F73" s="252"/>
    </row>
    <row r="74" spans="1:6" x14ac:dyDescent="0.35">
      <c r="A74" s="82">
        <f t="shared" si="1"/>
        <v>43978</v>
      </c>
      <c r="B74" s="276">
        <v>43978</v>
      </c>
      <c r="C74" s="267">
        <v>1629</v>
      </c>
      <c r="D74" s="267">
        <v>257</v>
      </c>
      <c r="E74" s="267">
        <v>168</v>
      </c>
      <c r="F74" s="252"/>
    </row>
    <row r="75" spans="1:6" x14ac:dyDescent="0.35">
      <c r="A75" s="82" t="str">
        <f t="shared" si="1"/>
        <v/>
      </c>
      <c r="B75" s="276">
        <v>43979</v>
      </c>
      <c r="C75" s="267">
        <v>1682</v>
      </c>
      <c r="D75" s="267">
        <v>251</v>
      </c>
      <c r="E75" s="267">
        <v>165</v>
      </c>
      <c r="F75" s="252"/>
    </row>
    <row r="76" spans="1:6" x14ac:dyDescent="0.35">
      <c r="A76" s="82" t="str">
        <f t="shared" si="1"/>
        <v/>
      </c>
      <c r="B76" s="276">
        <v>43980</v>
      </c>
      <c r="C76" s="267">
        <v>1818</v>
      </c>
      <c r="D76" s="267">
        <v>198</v>
      </c>
      <c r="E76" s="267">
        <v>131</v>
      </c>
      <c r="F76" s="252"/>
    </row>
    <row r="77" spans="1:6" x14ac:dyDescent="0.35">
      <c r="A77" s="82" t="str">
        <f t="shared" si="1"/>
        <v/>
      </c>
      <c r="B77" s="276">
        <v>43981</v>
      </c>
      <c r="C77" s="267">
        <v>1636</v>
      </c>
      <c r="D77" s="267">
        <v>206</v>
      </c>
      <c r="E77" s="267">
        <v>131</v>
      </c>
      <c r="F77" s="252"/>
    </row>
    <row r="78" spans="1:6" x14ac:dyDescent="0.35">
      <c r="A78" s="82" t="str">
        <f t="shared" si="1"/>
        <v/>
      </c>
      <c r="B78" s="276">
        <v>43982</v>
      </c>
      <c r="C78" s="267">
        <v>1634</v>
      </c>
      <c r="D78" s="267">
        <v>217</v>
      </c>
      <c r="E78" s="267">
        <v>151</v>
      </c>
      <c r="F78" s="252"/>
    </row>
    <row r="79" spans="1:6" x14ac:dyDescent="0.35">
      <c r="A79" s="82" t="str">
        <f t="shared" si="1"/>
        <v/>
      </c>
      <c r="B79" s="276">
        <v>43983</v>
      </c>
      <c r="C79" s="267">
        <v>1791</v>
      </c>
      <c r="D79" s="267">
        <v>262</v>
      </c>
      <c r="E79" s="267">
        <v>183</v>
      </c>
      <c r="F79" s="252"/>
    </row>
    <row r="80" spans="1:6" x14ac:dyDescent="0.35">
      <c r="A80" s="82" t="str">
        <f t="shared" si="1"/>
        <v/>
      </c>
      <c r="B80" s="276">
        <v>43984</v>
      </c>
      <c r="C80" s="267">
        <v>1631</v>
      </c>
      <c r="D80" s="267">
        <v>219</v>
      </c>
      <c r="E80" s="267">
        <v>152</v>
      </c>
      <c r="F80" s="252"/>
    </row>
    <row r="81" spans="1:6" x14ac:dyDescent="0.35">
      <c r="A81" s="82">
        <f t="shared" si="1"/>
        <v>43985</v>
      </c>
      <c r="B81" s="276">
        <v>43985</v>
      </c>
      <c r="C81" s="267">
        <v>1592</v>
      </c>
      <c r="D81" s="267">
        <v>211</v>
      </c>
      <c r="E81" s="267">
        <v>136</v>
      </c>
      <c r="F81" s="252"/>
    </row>
    <row r="82" spans="1:6" x14ac:dyDescent="0.35">
      <c r="A82" s="82" t="str">
        <f t="shared" si="1"/>
        <v/>
      </c>
      <c r="B82" s="276">
        <v>43986</v>
      </c>
      <c r="C82" s="267">
        <v>1551</v>
      </c>
      <c r="D82" s="267">
        <v>225</v>
      </c>
      <c r="E82" s="267">
        <v>158</v>
      </c>
      <c r="F82" s="252"/>
    </row>
    <row r="83" spans="1:6" x14ac:dyDescent="0.35">
      <c r="A83" s="82" t="str">
        <f t="shared" si="1"/>
        <v/>
      </c>
      <c r="B83" s="276">
        <v>43987</v>
      </c>
      <c r="C83" s="267">
        <v>1606</v>
      </c>
      <c r="D83" s="267">
        <v>257</v>
      </c>
      <c r="E83" s="267">
        <v>165</v>
      </c>
      <c r="F83" s="252"/>
    </row>
    <row r="84" spans="1:6" x14ac:dyDescent="0.35">
      <c r="A84" s="82" t="str">
        <f t="shared" si="1"/>
        <v/>
      </c>
      <c r="B84" s="276">
        <v>43988</v>
      </c>
      <c r="C84" s="267">
        <v>1636</v>
      </c>
      <c r="D84" s="267">
        <v>219</v>
      </c>
      <c r="E84" s="267">
        <v>156</v>
      </c>
      <c r="F84" s="252"/>
    </row>
    <row r="85" spans="1:6" x14ac:dyDescent="0.35">
      <c r="A85" s="82" t="str">
        <f t="shared" si="1"/>
        <v/>
      </c>
      <c r="B85" s="276">
        <v>43989</v>
      </c>
      <c r="C85" s="267">
        <v>1631</v>
      </c>
      <c r="D85" s="267">
        <v>236</v>
      </c>
      <c r="E85" s="267">
        <v>158</v>
      </c>
      <c r="F85" s="252"/>
    </row>
    <row r="86" spans="1:6" x14ac:dyDescent="0.35">
      <c r="A86" s="82" t="str">
        <f t="shared" si="1"/>
        <v/>
      </c>
      <c r="B86" s="276">
        <v>43990</v>
      </c>
      <c r="C86" s="267">
        <v>1653</v>
      </c>
      <c r="D86" s="267">
        <v>254</v>
      </c>
      <c r="E86" s="267">
        <v>178</v>
      </c>
      <c r="F86" s="252"/>
    </row>
    <row r="87" spans="1:6" x14ac:dyDescent="0.35">
      <c r="A87" s="82" t="str">
        <f t="shared" si="1"/>
        <v/>
      </c>
      <c r="B87" s="276">
        <v>43991</v>
      </c>
      <c r="C87" s="267">
        <v>1543</v>
      </c>
      <c r="D87" s="267">
        <v>235</v>
      </c>
      <c r="E87" s="267">
        <v>167</v>
      </c>
      <c r="F87" s="252"/>
    </row>
    <row r="88" spans="1:6" x14ac:dyDescent="0.35">
      <c r="A88" s="82">
        <f t="shared" si="1"/>
        <v>43992</v>
      </c>
      <c r="B88" s="276">
        <v>43992</v>
      </c>
      <c r="C88" s="267">
        <v>1520</v>
      </c>
      <c r="D88" s="267">
        <v>250</v>
      </c>
      <c r="E88" s="267">
        <v>165</v>
      </c>
      <c r="F88" s="252"/>
    </row>
    <row r="89" spans="1:6" x14ac:dyDescent="0.35">
      <c r="A89" s="82" t="str">
        <f t="shared" si="1"/>
        <v/>
      </c>
      <c r="B89" s="276">
        <v>43993</v>
      </c>
      <c r="C89" s="267">
        <v>1594</v>
      </c>
      <c r="D89" s="267">
        <v>247</v>
      </c>
      <c r="E89" s="267">
        <v>169</v>
      </c>
      <c r="F89" s="252"/>
    </row>
    <row r="90" spans="1:6" x14ac:dyDescent="0.35">
      <c r="A90" s="82" t="str">
        <f t="shared" si="1"/>
        <v/>
      </c>
      <c r="B90" s="276">
        <v>43994</v>
      </c>
      <c r="C90" s="267">
        <v>1684</v>
      </c>
      <c r="D90" s="267">
        <v>210</v>
      </c>
      <c r="E90" s="267">
        <v>141</v>
      </c>
      <c r="F90" s="252"/>
    </row>
    <row r="91" spans="1:6" x14ac:dyDescent="0.35">
      <c r="A91" s="82" t="str">
        <f t="shared" si="1"/>
        <v/>
      </c>
      <c r="B91" s="276">
        <v>43995</v>
      </c>
      <c r="C91" s="267">
        <v>1625</v>
      </c>
      <c r="D91" s="267">
        <v>240</v>
      </c>
      <c r="E91" s="267">
        <v>163</v>
      </c>
      <c r="F91" s="252"/>
    </row>
    <row r="92" spans="1:6" x14ac:dyDescent="0.35">
      <c r="A92" s="82" t="str">
        <f t="shared" si="1"/>
        <v/>
      </c>
      <c r="B92" s="276">
        <v>43996</v>
      </c>
      <c r="C92" s="267">
        <v>1681</v>
      </c>
      <c r="D92" s="267">
        <v>224</v>
      </c>
      <c r="E92" s="267">
        <v>152</v>
      </c>
      <c r="F92" s="252"/>
    </row>
    <row r="93" spans="1:6" x14ac:dyDescent="0.35">
      <c r="A93" s="82" t="str">
        <f t="shared" si="1"/>
        <v/>
      </c>
      <c r="B93" s="276">
        <v>43997</v>
      </c>
      <c r="C93" s="267">
        <v>1720</v>
      </c>
      <c r="D93" s="267">
        <v>244</v>
      </c>
      <c r="E93" s="267">
        <v>176</v>
      </c>
      <c r="F93" s="252"/>
    </row>
    <row r="94" spans="1:6" x14ac:dyDescent="0.35">
      <c r="A94" s="82" t="str">
        <f t="shared" si="1"/>
        <v/>
      </c>
      <c r="B94" s="276">
        <v>43998</v>
      </c>
      <c r="C94" s="267">
        <v>1619</v>
      </c>
      <c r="D94" s="267">
        <v>222</v>
      </c>
      <c r="E94" s="267">
        <v>153</v>
      </c>
      <c r="F94" s="252"/>
    </row>
    <row r="95" spans="1:6" x14ac:dyDescent="0.35">
      <c r="A95" s="82">
        <f t="shared" si="1"/>
        <v>43999</v>
      </c>
      <c r="B95" s="276">
        <v>43999</v>
      </c>
      <c r="C95" s="267">
        <v>1633</v>
      </c>
      <c r="D95" s="267">
        <v>211</v>
      </c>
      <c r="E95" s="267">
        <v>150</v>
      </c>
      <c r="F95" s="252"/>
    </row>
    <row r="96" spans="1:6" x14ac:dyDescent="0.35">
      <c r="A96" s="82" t="str">
        <f t="shared" si="1"/>
        <v/>
      </c>
      <c r="B96" s="276">
        <v>44000</v>
      </c>
      <c r="C96" s="267">
        <v>1662</v>
      </c>
      <c r="D96" s="267">
        <v>216</v>
      </c>
      <c r="E96" s="267">
        <v>148</v>
      </c>
      <c r="F96" s="252"/>
    </row>
    <row r="97" spans="1:6" x14ac:dyDescent="0.35">
      <c r="A97" s="82" t="str">
        <f t="shared" ref="A97" si="2">IF(B97=A$1,B97,IF(MOD(B97-B$4,7)=0,B97,""))</f>
        <v/>
      </c>
      <c r="B97" s="276">
        <v>44001</v>
      </c>
      <c r="C97" s="267">
        <v>1711</v>
      </c>
      <c r="D97" s="267">
        <v>224</v>
      </c>
      <c r="E97" s="267">
        <v>158</v>
      </c>
      <c r="F97" s="252"/>
    </row>
    <row r="98" spans="1:6" x14ac:dyDescent="0.35">
      <c r="A98" s="82" t="str">
        <f t="shared" si="1"/>
        <v/>
      </c>
      <c r="B98" s="276">
        <v>44002</v>
      </c>
      <c r="C98" s="267">
        <v>1775</v>
      </c>
      <c r="D98" s="267">
        <v>204</v>
      </c>
      <c r="E98" s="267">
        <v>119</v>
      </c>
      <c r="F98" s="252"/>
    </row>
    <row r="99" spans="1:6" x14ac:dyDescent="0.35">
      <c r="A99" s="82" t="str">
        <f t="shared" si="1"/>
        <v/>
      </c>
      <c r="B99" s="276">
        <v>44003</v>
      </c>
      <c r="C99" s="267">
        <v>1600</v>
      </c>
      <c r="D99" s="267">
        <v>200</v>
      </c>
      <c r="E99" s="267">
        <v>127</v>
      </c>
      <c r="F99" s="252"/>
    </row>
    <row r="100" spans="1:6" x14ac:dyDescent="0.35">
      <c r="A100" s="82" t="str">
        <f t="shared" si="1"/>
        <v/>
      </c>
      <c r="B100" s="276">
        <v>44004</v>
      </c>
      <c r="C100" s="267">
        <v>1597</v>
      </c>
      <c r="D100" s="267">
        <v>194</v>
      </c>
      <c r="E100" s="267">
        <v>126</v>
      </c>
      <c r="F100" s="252"/>
    </row>
    <row r="101" spans="1:6" x14ac:dyDescent="0.35">
      <c r="A101" s="82" t="str">
        <f t="shared" si="1"/>
        <v/>
      </c>
      <c r="B101" s="276">
        <v>44005</v>
      </c>
      <c r="C101" s="267">
        <v>1545</v>
      </c>
      <c r="D101" s="267">
        <v>207</v>
      </c>
      <c r="E101" s="267">
        <v>148</v>
      </c>
      <c r="F101" s="252"/>
    </row>
    <row r="102" spans="1:6" x14ac:dyDescent="0.35">
      <c r="A102" s="82">
        <f t="shared" si="1"/>
        <v>44006</v>
      </c>
      <c r="B102" s="276">
        <v>44006</v>
      </c>
      <c r="C102" s="267">
        <v>1681</v>
      </c>
      <c r="D102" s="267">
        <v>193</v>
      </c>
      <c r="E102" s="267">
        <v>136</v>
      </c>
      <c r="F102" s="252"/>
    </row>
    <row r="103" spans="1:6" x14ac:dyDescent="0.35">
      <c r="A103" s="82" t="str">
        <f t="shared" si="1"/>
        <v/>
      </c>
      <c r="B103" s="276">
        <v>44007</v>
      </c>
      <c r="C103" s="267">
        <v>1768</v>
      </c>
      <c r="D103" s="267">
        <v>229</v>
      </c>
      <c r="E103" s="267">
        <v>162</v>
      </c>
      <c r="F103" s="252"/>
    </row>
    <row r="104" spans="1:6" x14ac:dyDescent="0.35">
      <c r="A104" s="82" t="str">
        <f t="shared" si="1"/>
        <v/>
      </c>
      <c r="B104" s="276">
        <v>44008</v>
      </c>
      <c r="C104" s="267">
        <v>1665</v>
      </c>
      <c r="D104" s="267">
        <v>205</v>
      </c>
      <c r="E104" s="267">
        <v>154</v>
      </c>
      <c r="F104" s="252"/>
    </row>
    <row r="105" spans="1:6" x14ac:dyDescent="0.35">
      <c r="A105" s="82" t="str">
        <f t="shared" si="1"/>
        <v/>
      </c>
      <c r="B105" s="276">
        <v>44009</v>
      </c>
      <c r="C105" s="267">
        <v>1694</v>
      </c>
      <c r="D105" s="267">
        <v>209</v>
      </c>
      <c r="E105" s="267">
        <v>147</v>
      </c>
      <c r="F105" s="252"/>
    </row>
    <row r="106" spans="1:6" x14ac:dyDescent="0.35">
      <c r="A106" s="82" t="str">
        <f t="shared" si="1"/>
        <v/>
      </c>
      <c r="B106" s="276">
        <v>44010</v>
      </c>
      <c r="C106" s="267">
        <v>1576</v>
      </c>
      <c r="D106" s="267">
        <v>190</v>
      </c>
      <c r="E106" s="267">
        <v>129</v>
      </c>
      <c r="F106" s="252"/>
    </row>
    <row r="107" spans="1:6" x14ac:dyDescent="0.35">
      <c r="A107" s="82" t="str">
        <f t="shared" si="1"/>
        <v/>
      </c>
      <c r="B107" s="276">
        <v>44011</v>
      </c>
      <c r="C107" s="267">
        <v>1634</v>
      </c>
      <c r="D107" s="267">
        <v>230</v>
      </c>
      <c r="E107" s="267">
        <v>159</v>
      </c>
      <c r="F107" s="252"/>
    </row>
    <row r="108" spans="1:6" x14ac:dyDescent="0.35">
      <c r="A108" s="82" t="str">
        <f t="shared" si="1"/>
        <v/>
      </c>
      <c r="B108" s="276">
        <v>44012</v>
      </c>
      <c r="C108" s="267">
        <v>1614</v>
      </c>
      <c r="D108" s="267">
        <v>216</v>
      </c>
      <c r="E108" s="267">
        <v>158</v>
      </c>
      <c r="F108" s="252"/>
    </row>
    <row r="109" spans="1:6" x14ac:dyDescent="0.35">
      <c r="A109" s="82">
        <f t="shared" si="1"/>
        <v>44013</v>
      </c>
      <c r="B109" s="276">
        <v>44013</v>
      </c>
      <c r="C109" s="267">
        <v>1610</v>
      </c>
      <c r="D109" s="267">
        <v>198</v>
      </c>
      <c r="E109" s="267">
        <v>149</v>
      </c>
      <c r="F109" s="252"/>
    </row>
    <row r="110" spans="1:6" x14ac:dyDescent="0.35">
      <c r="A110" s="82" t="str">
        <f t="shared" ref="A110" si="3">IF(B110=A$1,B110,IF(MOD(B110-B$4,7)=0,B110,""))</f>
        <v/>
      </c>
      <c r="B110" s="276">
        <v>44014</v>
      </c>
      <c r="C110" s="267">
        <v>1577</v>
      </c>
      <c r="D110" s="267">
        <v>213</v>
      </c>
      <c r="E110" s="267">
        <v>147</v>
      </c>
      <c r="F110" s="252"/>
    </row>
    <row r="111" spans="1:6" x14ac:dyDescent="0.35">
      <c r="A111" s="82" t="str">
        <f t="shared" si="1"/>
        <v/>
      </c>
      <c r="B111" s="276">
        <v>44015</v>
      </c>
      <c r="C111" s="267">
        <v>1630</v>
      </c>
      <c r="D111" s="267">
        <v>243</v>
      </c>
      <c r="E111" s="267">
        <v>180</v>
      </c>
      <c r="F111" s="252"/>
    </row>
    <row r="112" spans="1:6" x14ac:dyDescent="0.35">
      <c r="A112" s="82" t="str">
        <f t="shared" si="1"/>
        <v/>
      </c>
      <c r="B112" s="276">
        <v>44016</v>
      </c>
      <c r="C112" s="267">
        <v>1587</v>
      </c>
      <c r="D112" s="267">
        <v>233</v>
      </c>
      <c r="E112" s="267">
        <v>153</v>
      </c>
      <c r="F112" s="252"/>
    </row>
    <row r="113" spans="1:6" x14ac:dyDescent="0.35">
      <c r="A113" s="82" t="str">
        <f t="shared" si="1"/>
        <v/>
      </c>
      <c r="B113" s="276">
        <v>44017</v>
      </c>
      <c r="C113" s="267">
        <v>1555</v>
      </c>
      <c r="D113" s="267">
        <v>197</v>
      </c>
      <c r="E113" s="267">
        <v>124</v>
      </c>
      <c r="F113" s="252"/>
    </row>
    <row r="114" spans="1:6" x14ac:dyDescent="0.35">
      <c r="A114" s="82" t="str">
        <f t="shared" si="1"/>
        <v/>
      </c>
      <c r="B114" s="276">
        <v>44018</v>
      </c>
      <c r="C114" s="267">
        <v>1625</v>
      </c>
      <c r="D114" s="267">
        <v>205</v>
      </c>
      <c r="E114" s="267">
        <v>127</v>
      </c>
      <c r="F114" s="252"/>
    </row>
    <row r="115" spans="1:6" x14ac:dyDescent="0.35">
      <c r="A115" s="82" t="str">
        <f t="shared" si="1"/>
        <v/>
      </c>
      <c r="B115" s="276">
        <v>44019</v>
      </c>
      <c r="C115" s="267">
        <v>1579</v>
      </c>
      <c r="D115" s="267">
        <v>143</v>
      </c>
      <c r="E115" s="267">
        <v>104</v>
      </c>
      <c r="F115" s="252"/>
    </row>
    <row r="116" spans="1:6" x14ac:dyDescent="0.35">
      <c r="A116" s="82">
        <f t="shared" si="1"/>
        <v>44020</v>
      </c>
      <c r="B116" s="276">
        <v>44020</v>
      </c>
      <c r="C116" s="267">
        <v>1591</v>
      </c>
      <c r="D116" s="267">
        <v>170</v>
      </c>
      <c r="E116" s="267">
        <v>120</v>
      </c>
      <c r="F116" s="252"/>
    </row>
    <row r="117" spans="1:6" x14ac:dyDescent="0.35">
      <c r="A117" s="82" t="str">
        <f t="shared" si="1"/>
        <v/>
      </c>
      <c r="B117" s="276">
        <v>44021</v>
      </c>
      <c r="C117" s="267">
        <v>1658</v>
      </c>
      <c r="D117" s="267">
        <v>195</v>
      </c>
      <c r="E117" s="267">
        <v>134</v>
      </c>
      <c r="F117" s="252"/>
    </row>
    <row r="118" spans="1:6" x14ac:dyDescent="0.35">
      <c r="A118" s="82" t="str">
        <f t="shared" si="1"/>
        <v/>
      </c>
      <c r="B118" s="276">
        <v>44022</v>
      </c>
      <c r="C118" s="267">
        <v>1668</v>
      </c>
      <c r="D118" s="267">
        <v>161</v>
      </c>
      <c r="E118" s="267">
        <v>114</v>
      </c>
      <c r="F118" s="252"/>
    </row>
    <row r="119" spans="1:6" x14ac:dyDescent="0.35">
      <c r="A119" s="82" t="str">
        <f t="shared" si="1"/>
        <v/>
      </c>
      <c r="B119" s="276">
        <v>44023</v>
      </c>
      <c r="C119" s="267">
        <v>1678</v>
      </c>
      <c r="D119" s="267">
        <v>168</v>
      </c>
      <c r="E119" s="267">
        <v>131</v>
      </c>
      <c r="F119" s="252"/>
    </row>
    <row r="120" spans="1:6" x14ac:dyDescent="0.35">
      <c r="A120" s="82" t="str">
        <f>IF(B120=A$1,B120,IF(MOD(B120-B$4,7)=0,B120,""))</f>
        <v/>
      </c>
      <c r="B120" s="276">
        <v>44024</v>
      </c>
      <c r="C120" s="267">
        <v>1692</v>
      </c>
      <c r="D120" s="267">
        <v>163</v>
      </c>
      <c r="E120" s="267">
        <v>108</v>
      </c>
      <c r="F120" s="252"/>
    </row>
    <row r="121" spans="1:6" x14ac:dyDescent="0.35">
      <c r="A121" s="82" t="str">
        <f>IF(B121=A$1,B121,IF(MOD(B121-B$4,7)=0,B121,""))</f>
        <v/>
      </c>
      <c r="B121" s="276">
        <v>44025</v>
      </c>
      <c r="C121" s="267">
        <v>1718</v>
      </c>
      <c r="D121" s="267">
        <v>181</v>
      </c>
      <c r="E121" s="267">
        <v>131</v>
      </c>
      <c r="F121" s="252"/>
    </row>
    <row r="122" spans="1:6" x14ac:dyDescent="0.35">
      <c r="A122" s="82" t="str">
        <f t="shared" si="1"/>
        <v/>
      </c>
      <c r="B122" s="276">
        <v>44026</v>
      </c>
      <c r="C122" s="267">
        <v>1629</v>
      </c>
      <c r="D122" s="267">
        <v>197</v>
      </c>
      <c r="E122" s="267">
        <v>142</v>
      </c>
      <c r="F122" s="252"/>
    </row>
    <row r="123" spans="1:6" x14ac:dyDescent="0.35">
      <c r="A123" s="82">
        <f t="shared" si="1"/>
        <v>44027</v>
      </c>
      <c r="B123" s="276">
        <v>44027</v>
      </c>
      <c r="C123" s="267">
        <v>1636</v>
      </c>
      <c r="D123" s="267">
        <v>182</v>
      </c>
      <c r="E123" s="267">
        <v>131</v>
      </c>
      <c r="F123" s="252"/>
    </row>
    <row r="124" spans="1:6" x14ac:dyDescent="0.35">
      <c r="A124" s="82" t="str">
        <f t="shared" si="1"/>
        <v/>
      </c>
      <c r="B124" s="276">
        <v>44028</v>
      </c>
      <c r="C124" s="267">
        <v>1786</v>
      </c>
      <c r="D124" s="267">
        <v>227</v>
      </c>
      <c r="E124" s="267">
        <v>160</v>
      </c>
      <c r="F124" s="252"/>
    </row>
    <row r="125" spans="1:6" x14ac:dyDescent="0.35">
      <c r="A125" s="82" t="str">
        <f t="shared" si="1"/>
        <v/>
      </c>
      <c r="B125" s="276">
        <v>44029</v>
      </c>
      <c r="C125" s="267">
        <v>1777</v>
      </c>
      <c r="D125" s="267">
        <v>166</v>
      </c>
      <c r="E125" s="267">
        <v>123</v>
      </c>
      <c r="F125" s="252"/>
    </row>
    <row r="126" spans="1:6" x14ac:dyDescent="0.35">
      <c r="A126" s="82" t="str">
        <f t="shared" si="1"/>
        <v/>
      </c>
      <c r="B126" s="276">
        <v>44030</v>
      </c>
      <c r="C126" s="267">
        <v>1716</v>
      </c>
      <c r="D126" s="267">
        <v>160</v>
      </c>
      <c r="E126" s="267">
        <v>97</v>
      </c>
      <c r="F126" s="252"/>
    </row>
    <row r="127" spans="1:6" x14ac:dyDescent="0.35">
      <c r="A127" s="82" t="str">
        <f t="shared" si="1"/>
        <v/>
      </c>
      <c r="B127" s="276">
        <v>44031</v>
      </c>
      <c r="C127" s="267">
        <v>1632</v>
      </c>
      <c r="D127" s="267">
        <v>126</v>
      </c>
      <c r="E127" s="267">
        <v>95</v>
      </c>
      <c r="F127" s="252"/>
    </row>
    <row r="128" spans="1:6" x14ac:dyDescent="0.35">
      <c r="A128" s="82">
        <f t="shared" si="1"/>
        <v>44032</v>
      </c>
      <c r="B128" s="278">
        <v>44032</v>
      </c>
      <c r="C128" s="269">
        <v>1651</v>
      </c>
      <c r="D128" s="269">
        <v>176</v>
      </c>
      <c r="E128" s="269">
        <v>123</v>
      </c>
      <c r="F128" s="252"/>
    </row>
    <row r="129" spans="1:1" x14ac:dyDescent="0.35">
      <c r="A129" s="82" t="str">
        <f t="shared" si="1"/>
        <v/>
      </c>
    </row>
    <row r="130" spans="1:1" x14ac:dyDescent="0.35">
      <c r="A130" s="82" t="str">
        <f t="shared" si="1"/>
        <v/>
      </c>
    </row>
    <row r="131" spans="1:1" x14ac:dyDescent="0.35">
      <c r="A131" s="82" t="str">
        <f t="shared" si="1"/>
        <v/>
      </c>
    </row>
    <row r="132" spans="1:1" x14ac:dyDescent="0.35">
      <c r="A132" s="82" t="str">
        <f t="shared" si="1"/>
        <v/>
      </c>
    </row>
    <row r="133" spans="1:1" x14ac:dyDescent="0.35">
      <c r="A133" s="82" t="str">
        <f t="shared" ref="A133:A196" si="4">IF(B133=A$1,B133,IF(MOD(B133-B$4,7)=0,B133,""))</f>
        <v/>
      </c>
    </row>
    <row r="134" spans="1:1" x14ac:dyDescent="0.35">
      <c r="A134" s="82" t="str">
        <f t="shared" si="4"/>
        <v/>
      </c>
    </row>
    <row r="135" spans="1:1" x14ac:dyDescent="0.35">
      <c r="A135" s="82" t="str">
        <f t="shared" si="4"/>
        <v/>
      </c>
    </row>
    <row r="136" spans="1:1" x14ac:dyDescent="0.35">
      <c r="A136" s="82" t="str">
        <f t="shared" si="4"/>
        <v/>
      </c>
    </row>
    <row r="137" spans="1:1" x14ac:dyDescent="0.35">
      <c r="A137" s="82" t="str">
        <f t="shared" si="4"/>
        <v/>
      </c>
    </row>
    <row r="138" spans="1:1" x14ac:dyDescent="0.35">
      <c r="A138" s="82" t="str">
        <f t="shared" si="4"/>
        <v/>
      </c>
    </row>
    <row r="139" spans="1:1" x14ac:dyDescent="0.35">
      <c r="A139" s="82" t="str">
        <f t="shared" si="4"/>
        <v/>
      </c>
    </row>
    <row r="140" spans="1:1" x14ac:dyDescent="0.35">
      <c r="A140" s="82" t="str">
        <f t="shared" si="4"/>
        <v/>
      </c>
    </row>
    <row r="141" spans="1:1" x14ac:dyDescent="0.35">
      <c r="A141" s="82" t="str">
        <f t="shared" si="4"/>
        <v/>
      </c>
    </row>
    <row r="142" spans="1:1" x14ac:dyDescent="0.35">
      <c r="A142" s="82" t="str">
        <f t="shared" si="4"/>
        <v/>
      </c>
    </row>
    <row r="143" spans="1:1" x14ac:dyDescent="0.35">
      <c r="A143" s="82" t="str">
        <f t="shared" si="4"/>
        <v/>
      </c>
    </row>
    <row r="144" spans="1:1" x14ac:dyDescent="0.35">
      <c r="A144" s="82" t="str">
        <f t="shared" si="4"/>
        <v/>
      </c>
    </row>
    <row r="145" spans="1:1" x14ac:dyDescent="0.35">
      <c r="A145" s="82" t="str">
        <f t="shared" si="4"/>
        <v/>
      </c>
    </row>
    <row r="146" spans="1:1" x14ac:dyDescent="0.35">
      <c r="A146" s="82" t="str">
        <f t="shared" si="4"/>
        <v/>
      </c>
    </row>
    <row r="147" spans="1:1" x14ac:dyDescent="0.35">
      <c r="A147" s="82" t="str">
        <f t="shared" si="4"/>
        <v/>
      </c>
    </row>
    <row r="148" spans="1:1" x14ac:dyDescent="0.35">
      <c r="A148" s="82" t="str">
        <f t="shared" si="4"/>
        <v/>
      </c>
    </row>
    <row r="149" spans="1:1" x14ac:dyDescent="0.35">
      <c r="A149" s="82" t="str">
        <f t="shared" si="4"/>
        <v/>
      </c>
    </row>
    <row r="150" spans="1:1" x14ac:dyDescent="0.35">
      <c r="A150" s="82" t="str">
        <f t="shared" si="4"/>
        <v/>
      </c>
    </row>
    <row r="151" spans="1:1" x14ac:dyDescent="0.35">
      <c r="A151" s="82" t="str">
        <f t="shared" si="4"/>
        <v/>
      </c>
    </row>
    <row r="152" spans="1:1" x14ac:dyDescent="0.35">
      <c r="A152" s="82" t="str">
        <f t="shared" si="4"/>
        <v/>
      </c>
    </row>
    <row r="153" spans="1:1" x14ac:dyDescent="0.35">
      <c r="A153" s="82" t="str">
        <f t="shared" si="4"/>
        <v/>
      </c>
    </row>
    <row r="154" spans="1:1" x14ac:dyDescent="0.35">
      <c r="A154" s="82" t="str">
        <f t="shared" si="4"/>
        <v/>
      </c>
    </row>
    <row r="155" spans="1:1" x14ac:dyDescent="0.35">
      <c r="A155" s="82" t="str">
        <f t="shared" si="4"/>
        <v/>
      </c>
    </row>
    <row r="156" spans="1:1" x14ac:dyDescent="0.35">
      <c r="A156" s="82" t="str">
        <f t="shared" si="4"/>
        <v/>
      </c>
    </row>
    <row r="157" spans="1:1" x14ac:dyDescent="0.35">
      <c r="A157" s="82" t="str">
        <f t="shared" si="4"/>
        <v/>
      </c>
    </row>
    <row r="158" spans="1:1" x14ac:dyDescent="0.35">
      <c r="A158" s="82" t="str">
        <f t="shared" si="4"/>
        <v/>
      </c>
    </row>
    <row r="159" spans="1:1" x14ac:dyDescent="0.35">
      <c r="A159" s="82" t="str">
        <f t="shared" si="4"/>
        <v/>
      </c>
    </row>
    <row r="160" spans="1:1" x14ac:dyDescent="0.35">
      <c r="A160" s="82" t="str">
        <f t="shared" si="4"/>
        <v/>
      </c>
    </row>
    <row r="161" spans="1:1" x14ac:dyDescent="0.35">
      <c r="A161" s="82" t="str">
        <f t="shared" si="4"/>
        <v/>
      </c>
    </row>
    <row r="162" spans="1:1" x14ac:dyDescent="0.35">
      <c r="A162" s="82" t="str">
        <f t="shared" si="4"/>
        <v/>
      </c>
    </row>
    <row r="163" spans="1:1" x14ac:dyDescent="0.35">
      <c r="A163" s="82" t="str">
        <f t="shared" si="4"/>
        <v/>
      </c>
    </row>
    <row r="164" spans="1:1" x14ac:dyDescent="0.35">
      <c r="A164" s="82" t="str">
        <f t="shared" si="4"/>
        <v/>
      </c>
    </row>
    <row r="165" spans="1:1" x14ac:dyDescent="0.35">
      <c r="A165" s="82" t="str">
        <f t="shared" si="4"/>
        <v/>
      </c>
    </row>
    <row r="166" spans="1:1" x14ac:dyDescent="0.35">
      <c r="A166" s="82" t="str">
        <f t="shared" si="4"/>
        <v/>
      </c>
    </row>
    <row r="167" spans="1:1" x14ac:dyDescent="0.35">
      <c r="A167" s="82" t="str">
        <f t="shared" si="4"/>
        <v/>
      </c>
    </row>
    <row r="168" spans="1:1" x14ac:dyDescent="0.35">
      <c r="A168" s="82" t="str">
        <f t="shared" si="4"/>
        <v/>
      </c>
    </row>
    <row r="169" spans="1:1" x14ac:dyDescent="0.35">
      <c r="A169" s="82" t="str">
        <f t="shared" si="4"/>
        <v/>
      </c>
    </row>
    <row r="170" spans="1:1" x14ac:dyDescent="0.35">
      <c r="A170" s="82" t="str">
        <f t="shared" si="4"/>
        <v/>
      </c>
    </row>
    <row r="171" spans="1:1" x14ac:dyDescent="0.35">
      <c r="A171" s="82" t="str">
        <f t="shared" si="4"/>
        <v/>
      </c>
    </row>
    <row r="172" spans="1:1" x14ac:dyDescent="0.35">
      <c r="A172" s="82" t="str">
        <f t="shared" si="4"/>
        <v/>
      </c>
    </row>
    <row r="173" spans="1:1" x14ac:dyDescent="0.35">
      <c r="A173" s="82" t="str">
        <f t="shared" si="4"/>
        <v/>
      </c>
    </row>
    <row r="174" spans="1:1" x14ac:dyDescent="0.35">
      <c r="A174" s="82" t="str">
        <f t="shared" si="4"/>
        <v/>
      </c>
    </row>
    <row r="175" spans="1:1" x14ac:dyDescent="0.35">
      <c r="A175" s="82" t="str">
        <f t="shared" si="4"/>
        <v/>
      </c>
    </row>
    <row r="176" spans="1:1" x14ac:dyDescent="0.35">
      <c r="A176" s="82" t="str">
        <f t="shared" si="4"/>
        <v/>
      </c>
    </row>
    <row r="177" spans="1:1" x14ac:dyDescent="0.35">
      <c r="A177" s="82" t="str">
        <f t="shared" si="4"/>
        <v/>
      </c>
    </row>
    <row r="178" spans="1:1" x14ac:dyDescent="0.35">
      <c r="A178" s="82" t="str">
        <f t="shared" si="4"/>
        <v/>
      </c>
    </row>
    <row r="179" spans="1:1" x14ac:dyDescent="0.35">
      <c r="A179" s="82" t="str">
        <f t="shared" si="4"/>
        <v/>
      </c>
    </row>
    <row r="180" spans="1:1" x14ac:dyDescent="0.35">
      <c r="A180" s="82" t="str">
        <f t="shared" si="4"/>
        <v/>
      </c>
    </row>
    <row r="181" spans="1:1" x14ac:dyDescent="0.35">
      <c r="A181" s="82" t="str">
        <f t="shared" si="4"/>
        <v/>
      </c>
    </row>
    <row r="182" spans="1:1" x14ac:dyDescent="0.35">
      <c r="A182" s="82" t="str">
        <f t="shared" si="4"/>
        <v/>
      </c>
    </row>
    <row r="183" spans="1:1" x14ac:dyDescent="0.35">
      <c r="A183" s="82" t="str">
        <f t="shared" si="4"/>
        <v/>
      </c>
    </row>
    <row r="184" spans="1:1" x14ac:dyDescent="0.35">
      <c r="A184" s="82" t="str">
        <f t="shared" si="4"/>
        <v/>
      </c>
    </row>
    <row r="185" spans="1:1" x14ac:dyDescent="0.35">
      <c r="A185" s="82" t="str">
        <f t="shared" si="4"/>
        <v/>
      </c>
    </row>
    <row r="186" spans="1:1" x14ac:dyDescent="0.35">
      <c r="A186" s="82" t="str">
        <f t="shared" si="4"/>
        <v/>
      </c>
    </row>
    <row r="187" spans="1:1" x14ac:dyDescent="0.35">
      <c r="A187" s="82" t="str">
        <f t="shared" si="4"/>
        <v/>
      </c>
    </row>
    <row r="188" spans="1:1" x14ac:dyDescent="0.35">
      <c r="A188" s="82" t="str">
        <f t="shared" si="4"/>
        <v/>
      </c>
    </row>
    <row r="189" spans="1:1" x14ac:dyDescent="0.35">
      <c r="A189" s="82" t="str">
        <f t="shared" si="4"/>
        <v/>
      </c>
    </row>
    <row r="190" spans="1:1" x14ac:dyDescent="0.35">
      <c r="A190" s="82" t="str">
        <f t="shared" si="4"/>
        <v/>
      </c>
    </row>
    <row r="191" spans="1:1" x14ac:dyDescent="0.35">
      <c r="A191" s="82" t="str">
        <f t="shared" si="4"/>
        <v/>
      </c>
    </row>
    <row r="192" spans="1:1" x14ac:dyDescent="0.35">
      <c r="A192" s="82" t="str">
        <f t="shared" si="4"/>
        <v/>
      </c>
    </row>
    <row r="193" spans="1:1" x14ac:dyDescent="0.35">
      <c r="A193" s="82" t="str">
        <f t="shared" si="4"/>
        <v/>
      </c>
    </row>
    <row r="194" spans="1:1" x14ac:dyDescent="0.35">
      <c r="A194" s="82" t="str">
        <f t="shared" si="4"/>
        <v/>
      </c>
    </row>
    <row r="195" spans="1:1" x14ac:dyDescent="0.35">
      <c r="A195" s="82" t="str">
        <f t="shared" si="4"/>
        <v/>
      </c>
    </row>
    <row r="196" spans="1:1" x14ac:dyDescent="0.35">
      <c r="A196" s="82" t="str">
        <f t="shared" si="4"/>
        <v/>
      </c>
    </row>
    <row r="197" spans="1:1" x14ac:dyDescent="0.35">
      <c r="A197" s="82" t="str">
        <f t="shared" ref="A197:A200" si="5">IF(B197=A$1,B197,IF(MOD(B197-B$4,7)=0,B197,""))</f>
        <v/>
      </c>
    </row>
    <row r="198" spans="1:1" x14ac:dyDescent="0.35">
      <c r="A198" s="82" t="str">
        <f t="shared" si="5"/>
        <v/>
      </c>
    </row>
    <row r="199" spans="1:1" x14ac:dyDescent="0.35">
      <c r="A199" s="82" t="str">
        <f t="shared" si="5"/>
        <v/>
      </c>
    </row>
    <row r="200" spans="1:1" x14ac:dyDescent="0.3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0"/>
      <c r="R2" s="70"/>
      <c r="S2" s="70"/>
      <c r="T2" s="70"/>
      <c r="U2" s="70"/>
      <c r="V2" s="70"/>
      <c r="W2" s="70"/>
      <c r="X2" s="70"/>
    </row>
    <row r="3" spans="1:24" x14ac:dyDescent="0.35">
      <c r="Q3" s="70"/>
      <c r="R3" s="70"/>
      <c r="S3" s="70"/>
      <c r="T3" s="70"/>
      <c r="U3" s="70"/>
      <c r="V3" s="70"/>
      <c r="W3" s="70"/>
      <c r="X3" s="70"/>
    </row>
    <row r="4" spans="1:24" x14ac:dyDescent="0.35">
      <c r="Q4" s="70"/>
      <c r="R4" s="70"/>
      <c r="S4" s="70"/>
      <c r="T4" s="70"/>
      <c r="U4" s="70"/>
      <c r="V4" s="70"/>
      <c r="W4" s="70"/>
      <c r="X4" s="70"/>
    </row>
    <row r="5" spans="1:24" x14ac:dyDescent="0.35">
      <c r="Q5" s="70"/>
      <c r="R5" s="70"/>
      <c r="S5" s="70"/>
      <c r="T5" s="70"/>
      <c r="U5" s="70"/>
      <c r="V5" s="70"/>
      <c r="W5" s="70"/>
      <c r="X5" s="70"/>
    </row>
    <row r="6" spans="1:24" x14ac:dyDescent="0.35">
      <c r="Q6" s="70"/>
      <c r="R6" s="70"/>
      <c r="S6" s="70"/>
      <c r="T6" s="70"/>
      <c r="U6" s="70"/>
      <c r="V6" s="70"/>
      <c r="W6" s="70"/>
      <c r="X6" s="70"/>
    </row>
    <row r="7" spans="1:24" x14ac:dyDescent="0.35">
      <c r="Q7" s="70"/>
      <c r="R7" s="70"/>
      <c r="S7" s="70"/>
      <c r="T7" s="70"/>
      <c r="U7" s="70"/>
      <c r="V7" s="70"/>
      <c r="W7" s="70"/>
      <c r="X7" s="70"/>
    </row>
    <row r="8" spans="1:24" x14ac:dyDescent="0.35">
      <c r="Q8" s="70"/>
      <c r="R8" s="70"/>
      <c r="S8" s="70"/>
      <c r="T8" s="70"/>
      <c r="U8" s="70"/>
      <c r="V8" s="70"/>
      <c r="W8" s="70"/>
      <c r="X8" s="70"/>
    </row>
    <row r="9" spans="1:24" x14ac:dyDescent="0.35">
      <c r="Q9" s="70"/>
      <c r="R9" s="70"/>
      <c r="S9" s="70"/>
      <c r="T9" s="70"/>
      <c r="U9" s="70"/>
      <c r="V9" s="70"/>
      <c r="W9" s="70"/>
      <c r="X9" s="70"/>
    </row>
    <row r="10" spans="1:24" x14ac:dyDescent="0.35">
      <c r="Q10" s="70"/>
      <c r="R10" s="70"/>
      <c r="S10" s="70"/>
      <c r="T10" s="70"/>
      <c r="U10" s="70"/>
      <c r="V10" s="70"/>
      <c r="W10" s="70"/>
      <c r="X10" s="70"/>
    </row>
    <row r="11" spans="1:24" x14ac:dyDescent="0.35">
      <c r="Q11" s="70"/>
      <c r="R11" s="70"/>
      <c r="S11" s="70"/>
      <c r="T11" s="70"/>
      <c r="U11" s="70"/>
      <c r="V11" s="70"/>
      <c r="W11" s="70"/>
      <c r="X11" s="70"/>
    </row>
    <row r="12" spans="1:24" x14ac:dyDescent="0.35">
      <c r="Q12" s="70"/>
      <c r="R12" s="70"/>
      <c r="S12" s="70"/>
      <c r="T12" s="70"/>
      <c r="U12" s="70"/>
      <c r="V12" s="70"/>
      <c r="W12" s="70"/>
      <c r="X12" s="70"/>
    </row>
    <row r="13" spans="1:24" x14ac:dyDescent="0.35">
      <c r="Q13" s="70"/>
      <c r="R13" s="70"/>
      <c r="S13" s="70"/>
      <c r="T13" s="70"/>
      <c r="U13" s="70"/>
      <c r="V13" s="70"/>
      <c r="W13" s="70"/>
      <c r="X13" s="70"/>
    </row>
    <row r="14" spans="1:24" x14ac:dyDescent="0.35">
      <c r="Q14" s="70"/>
      <c r="R14" s="70"/>
      <c r="S14" s="70"/>
      <c r="T14" s="70"/>
      <c r="U14" s="70"/>
      <c r="V14" s="70"/>
      <c r="W14" s="70"/>
      <c r="X14" s="70"/>
    </row>
    <row r="15" spans="1:24" x14ac:dyDescent="0.35">
      <c r="Q15" s="70"/>
      <c r="R15" s="70"/>
      <c r="S15" s="70"/>
      <c r="T15" s="70"/>
      <c r="U15" s="70"/>
      <c r="V15" s="70"/>
      <c r="W15" s="70"/>
      <c r="X15" s="70"/>
    </row>
    <row r="16" spans="1:24" x14ac:dyDescent="0.35">
      <c r="Q16" s="70"/>
      <c r="R16" s="70"/>
      <c r="S16" s="70"/>
      <c r="T16" s="70"/>
      <c r="U16" s="70"/>
      <c r="V16" s="70"/>
      <c r="W16" s="70"/>
      <c r="X16" s="70"/>
    </row>
    <row r="17" spans="17:24" x14ac:dyDescent="0.35">
      <c r="Q17" s="70"/>
      <c r="R17" s="70"/>
      <c r="S17" s="70"/>
      <c r="T17" s="70"/>
      <c r="U17" s="70"/>
      <c r="V17" s="70"/>
      <c r="W17" s="70"/>
      <c r="X17" s="70"/>
    </row>
    <row r="18" spans="17:24" x14ac:dyDescent="0.35">
      <c r="Q18" s="70"/>
      <c r="R18" s="70"/>
      <c r="S18" s="70"/>
      <c r="T18" s="70"/>
      <c r="U18" s="70"/>
      <c r="V18" s="70"/>
      <c r="W18" s="70"/>
      <c r="X18" s="70"/>
    </row>
    <row r="19" spans="17:24" x14ac:dyDescent="0.35">
      <c r="Q19" s="70"/>
      <c r="R19" s="70"/>
      <c r="S19" s="70"/>
      <c r="T19" s="70"/>
      <c r="U19" s="70"/>
      <c r="V19" s="70"/>
      <c r="W19" s="70"/>
      <c r="X19" s="70"/>
    </row>
    <row r="20" spans="17:24" x14ac:dyDescent="0.35">
      <c r="Q20" s="70"/>
      <c r="R20" s="70"/>
      <c r="S20" s="70"/>
      <c r="T20" s="70"/>
      <c r="U20" s="70"/>
      <c r="V20" s="70"/>
      <c r="W20" s="70"/>
      <c r="X20" s="70"/>
    </row>
    <row r="21" spans="17:24" x14ac:dyDescent="0.35">
      <c r="Q21" s="70"/>
      <c r="R21" s="70"/>
      <c r="S21" s="70"/>
      <c r="T21" s="70"/>
      <c r="U21" s="70"/>
      <c r="V21" s="70"/>
      <c r="W21" s="70"/>
      <c r="X21" s="70"/>
    </row>
    <row r="22" spans="17:24" x14ac:dyDescent="0.35">
      <c r="Q22" s="70"/>
      <c r="R22" s="70"/>
      <c r="S22" s="70"/>
      <c r="T22" s="70"/>
      <c r="U22" s="70"/>
      <c r="V22" s="70"/>
      <c r="W22" s="70"/>
      <c r="X22" s="70"/>
    </row>
    <row r="23" spans="17:24" x14ac:dyDescent="0.35">
      <c r="Q23" s="70"/>
      <c r="R23" s="70"/>
      <c r="S23" s="70"/>
      <c r="T23" s="70"/>
      <c r="U23" s="70"/>
      <c r="V23" s="70"/>
      <c r="W23" s="70"/>
      <c r="X23" s="70"/>
    </row>
    <row r="24" spans="17:24" x14ac:dyDescent="0.3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17" customWidth="1"/>
    <col min="2" max="2" width="23.453125" style="217" customWidth="1"/>
    <col min="3" max="3" width="26.453125" style="217" customWidth="1"/>
    <col min="4" max="4" width="3.453125" style="217" customWidth="1"/>
    <col min="5" max="5" width="12.453125" style="217" customWidth="1"/>
    <col min="6" max="6" width="25.453125" style="217" customWidth="1"/>
    <col min="7" max="7" width="4.453125" style="242" customWidth="1"/>
    <col min="8" max="16384" width="9.453125" style="218"/>
  </cols>
  <sheetData>
    <row r="1" spans="1:18" x14ac:dyDescent="0.35">
      <c r="A1" s="187" t="s">
        <v>144</v>
      </c>
      <c r="B1" s="187"/>
      <c r="C1" s="187"/>
      <c r="D1" s="187"/>
      <c r="G1" s="217"/>
      <c r="R1" s="219" t="s">
        <v>29</v>
      </c>
    </row>
    <row r="2" spans="1:18" ht="30.65" customHeight="1" x14ac:dyDescent="0.35">
      <c r="A2" s="220"/>
      <c r="B2" s="642" t="s">
        <v>111</v>
      </c>
      <c r="C2" s="643"/>
      <c r="D2" s="221"/>
      <c r="E2" s="222"/>
      <c r="F2" s="223" t="s">
        <v>113</v>
      </c>
      <c r="G2" s="218"/>
    </row>
    <row r="3" spans="1:18" ht="39.5" x14ac:dyDescent="0.35">
      <c r="A3" s="224" t="s">
        <v>0</v>
      </c>
      <c r="B3" s="225" t="s">
        <v>140</v>
      </c>
      <c r="C3" s="225" t="s">
        <v>141</v>
      </c>
      <c r="D3" s="226"/>
      <c r="E3" s="227" t="s">
        <v>114</v>
      </c>
      <c r="F3" s="225" t="s">
        <v>142</v>
      </c>
      <c r="G3" s="228"/>
    </row>
    <row r="4" spans="1:18" x14ac:dyDescent="0.35">
      <c r="A4" s="229">
        <v>44010</v>
      </c>
      <c r="B4" s="230">
        <v>143</v>
      </c>
      <c r="C4" s="231">
        <v>0.13</v>
      </c>
      <c r="D4" s="232"/>
      <c r="E4" s="233"/>
      <c r="F4" s="234"/>
      <c r="G4" s="218"/>
    </row>
    <row r="5" spans="1:18" x14ac:dyDescent="0.35">
      <c r="A5" s="235">
        <v>44011</v>
      </c>
      <c r="B5" s="222">
        <v>140</v>
      </c>
      <c r="C5" s="231">
        <v>0.13</v>
      </c>
      <c r="D5" s="221"/>
      <c r="E5" s="233"/>
      <c r="F5" s="234"/>
      <c r="G5" s="218"/>
    </row>
    <row r="6" spans="1:18" x14ac:dyDescent="0.35">
      <c r="A6" s="235">
        <v>44012</v>
      </c>
      <c r="B6" s="222">
        <v>138</v>
      </c>
      <c r="C6" s="231">
        <v>0.13</v>
      </c>
      <c r="D6" s="221"/>
      <c r="E6" s="233"/>
      <c r="F6" s="234"/>
      <c r="G6" s="218"/>
    </row>
    <row r="7" spans="1:18" x14ac:dyDescent="0.35">
      <c r="A7" s="235">
        <v>44013</v>
      </c>
      <c r="B7" s="222">
        <v>135</v>
      </c>
      <c r="C7" s="231">
        <v>0.13</v>
      </c>
      <c r="D7" s="221"/>
      <c r="E7" s="233"/>
      <c r="F7" s="234"/>
      <c r="G7" s="218"/>
    </row>
    <row r="8" spans="1:18" x14ac:dyDescent="0.35">
      <c r="A8" s="235">
        <v>44014</v>
      </c>
      <c r="B8" s="222">
        <v>135</v>
      </c>
      <c r="C8" s="231">
        <v>0.13</v>
      </c>
      <c r="D8" s="221"/>
      <c r="E8" s="233"/>
      <c r="F8" s="234"/>
      <c r="G8" s="218"/>
    </row>
    <row r="9" spans="1:18" x14ac:dyDescent="0.35">
      <c r="A9" s="235">
        <v>44015</v>
      </c>
      <c r="B9" s="222">
        <v>129</v>
      </c>
      <c r="C9" s="231">
        <v>0.12</v>
      </c>
      <c r="D9" s="221"/>
      <c r="E9" s="233"/>
      <c r="F9" s="234"/>
      <c r="G9" s="218"/>
    </row>
    <row r="10" spans="1:18" x14ac:dyDescent="0.35">
      <c r="A10" s="235">
        <v>44016</v>
      </c>
      <c r="B10" s="222">
        <v>125</v>
      </c>
      <c r="C10" s="231">
        <v>0.12</v>
      </c>
      <c r="D10" s="221"/>
      <c r="E10" s="233"/>
      <c r="F10" s="234"/>
      <c r="G10" s="218"/>
    </row>
    <row r="11" spans="1:18" x14ac:dyDescent="0.35">
      <c r="A11" s="235">
        <v>44017</v>
      </c>
      <c r="B11" s="222">
        <v>123</v>
      </c>
      <c r="C11" s="231">
        <v>0.11</v>
      </c>
      <c r="D11" s="221"/>
      <c r="E11" s="233"/>
      <c r="F11" s="234"/>
      <c r="G11" s="218"/>
    </row>
    <row r="12" spans="1:18" x14ac:dyDescent="0.35">
      <c r="A12" s="235">
        <v>44018</v>
      </c>
      <c r="B12" s="222">
        <v>125</v>
      </c>
      <c r="C12" s="231">
        <v>0.12</v>
      </c>
      <c r="D12" s="221"/>
      <c r="E12" s="233"/>
      <c r="F12" s="234"/>
      <c r="G12" s="218"/>
    </row>
    <row r="13" spans="1:18" x14ac:dyDescent="0.35">
      <c r="A13" s="235">
        <v>44019</v>
      </c>
      <c r="B13" s="222">
        <v>119</v>
      </c>
      <c r="C13" s="231">
        <v>0.11</v>
      </c>
      <c r="D13" s="221"/>
      <c r="E13" s="233"/>
      <c r="F13" s="234"/>
      <c r="G13" s="218"/>
    </row>
    <row r="14" spans="1:18" x14ac:dyDescent="0.35">
      <c r="A14" s="235">
        <v>44020</v>
      </c>
      <c r="B14" s="222">
        <v>113</v>
      </c>
      <c r="C14" s="231">
        <v>0.1</v>
      </c>
      <c r="D14" s="221"/>
      <c r="E14" s="233"/>
      <c r="F14" s="234"/>
      <c r="G14" s="218"/>
    </row>
    <row r="15" spans="1:18" x14ac:dyDescent="0.35">
      <c r="A15" s="235">
        <v>44021</v>
      </c>
      <c r="B15" s="222">
        <v>117</v>
      </c>
      <c r="C15" s="231">
        <v>0.11</v>
      </c>
      <c r="D15" s="221"/>
      <c r="E15" s="233"/>
      <c r="F15" s="234"/>
      <c r="G15" s="218"/>
    </row>
    <row r="16" spans="1:18" x14ac:dyDescent="0.35">
      <c r="A16" s="235">
        <v>44022</v>
      </c>
      <c r="B16" s="222">
        <v>114</v>
      </c>
      <c r="C16" s="231">
        <v>0.11</v>
      </c>
      <c r="D16" s="221"/>
      <c r="E16" s="233"/>
      <c r="F16" s="234"/>
      <c r="G16" s="218"/>
    </row>
    <row r="17" spans="1:7" x14ac:dyDescent="0.35">
      <c r="A17" s="235">
        <v>44023</v>
      </c>
      <c r="B17" s="222">
        <v>115</v>
      </c>
      <c r="C17" s="231">
        <v>0.11</v>
      </c>
      <c r="D17" s="221"/>
      <c r="E17" s="233"/>
      <c r="F17" s="234"/>
      <c r="G17" s="218"/>
    </row>
    <row r="18" spans="1:7" x14ac:dyDescent="0.35">
      <c r="A18" s="235">
        <v>44024</v>
      </c>
      <c r="B18" s="222">
        <v>115</v>
      </c>
      <c r="C18" s="231">
        <v>0.11</v>
      </c>
      <c r="D18" s="221"/>
      <c r="E18" s="233"/>
      <c r="F18" s="234"/>
      <c r="G18" s="218"/>
    </row>
    <row r="19" spans="1:7" x14ac:dyDescent="0.35">
      <c r="A19" s="235">
        <v>44025</v>
      </c>
      <c r="B19" s="222">
        <v>108</v>
      </c>
      <c r="C19" s="231">
        <v>0.1</v>
      </c>
      <c r="D19" s="221"/>
      <c r="E19" s="233"/>
      <c r="F19" s="234"/>
      <c r="G19" s="218"/>
    </row>
    <row r="20" spans="1:7" x14ac:dyDescent="0.35">
      <c r="A20" s="235">
        <v>44026</v>
      </c>
      <c r="B20" s="222">
        <v>98</v>
      </c>
      <c r="C20" s="231">
        <v>0.09</v>
      </c>
      <c r="D20" s="221"/>
      <c r="E20" s="233"/>
      <c r="F20" s="234"/>
      <c r="G20" s="218"/>
    </row>
    <row r="21" spans="1:7" x14ac:dyDescent="0.35">
      <c r="A21" s="235">
        <v>44027</v>
      </c>
      <c r="B21" s="222">
        <v>97</v>
      </c>
      <c r="C21" s="231">
        <v>0.09</v>
      </c>
      <c r="D21" s="221"/>
      <c r="E21" s="233"/>
      <c r="F21" s="234"/>
      <c r="G21" s="236"/>
    </row>
    <row r="22" spans="1:7" x14ac:dyDescent="0.35">
      <c r="A22" s="235">
        <v>44028</v>
      </c>
      <c r="B22" s="222">
        <v>90</v>
      </c>
      <c r="C22" s="231">
        <v>0.08</v>
      </c>
      <c r="D22" s="221"/>
      <c r="E22" s="233"/>
      <c r="F22" s="234"/>
      <c r="G22" s="236"/>
    </row>
    <row r="23" spans="1:7" x14ac:dyDescent="0.35">
      <c r="A23" s="235">
        <v>44029</v>
      </c>
      <c r="B23" s="222">
        <v>85</v>
      </c>
      <c r="C23" s="231">
        <v>0.08</v>
      </c>
      <c r="D23" s="221"/>
      <c r="E23" s="233"/>
      <c r="F23" s="234"/>
      <c r="G23" s="218"/>
    </row>
    <row r="24" spans="1:7" x14ac:dyDescent="0.35">
      <c r="A24" s="235">
        <v>44030</v>
      </c>
      <c r="B24" s="222">
        <v>84</v>
      </c>
      <c r="C24" s="231">
        <v>0.08</v>
      </c>
      <c r="D24" s="221"/>
      <c r="E24" s="233"/>
      <c r="F24" s="234"/>
      <c r="G24" s="218"/>
    </row>
    <row r="25" spans="1:7" x14ac:dyDescent="0.35">
      <c r="A25" s="235">
        <v>44031</v>
      </c>
      <c r="B25" s="222">
        <v>82</v>
      </c>
      <c r="C25" s="231">
        <v>0.08</v>
      </c>
      <c r="D25" s="221"/>
      <c r="E25" s="233"/>
      <c r="F25" s="234"/>
      <c r="G25" s="218"/>
    </row>
    <row r="26" spans="1:7" x14ac:dyDescent="0.35">
      <c r="A26" s="235">
        <v>44032</v>
      </c>
      <c r="B26" s="222">
        <v>90</v>
      </c>
      <c r="C26" s="231">
        <v>0.08</v>
      </c>
      <c r="D26" s="221"/>
      <c r="E26" s="233"/>
      <c r="F26" s="234"/>
      <c r="G26" s="218"/>
    </row>
    <row r="27" spans="1:7" x14ac:dyDescent="0.35">
      <c r="A27" s="235">
        <v>44033</v>
      </c>
      <c r="B27" s="222">
        <v>83</v>
      </c>
      <c r="C27" s="231">
        <v>0.08</v>
      </c>
      <c r="D27" s="221"/>
      <c r="E27" s="233"/>
      <c r="F27" s="234"/>
      <c r="G27" s="218"/>
    </row>
    <row r="28" spans="1:7" x14ac:dyDescent="0.35">
      <c r="A28" s="235">
        <v>44034</v>
      </c>
      <c r="B28" s="222">
        <v>81</v>
      </c>
      <c r="C28" s="231">
        <v>0.08</v>
      </c>
      <c r="D28" s="221"/>
      <c r="E28" s="233"/>
      <c r="F28" s="234"/>
      <c r="G28" s="218"/>
    </row>
    <row r="29" spans="1:7" x14ac:dyDescent="0.35">
      <c r="A29" s="235">
        <v>44035</v>
      </c>
      <c r="B29" s="222">
        <v>76</v>
      </c>
      <c r="C29" s="231">
        <v>7.0000000000000007E-2</v>
      </c>
      <c r="D29" s="221"/>
      <c r="E29" s="233"/>
      <c r="F29" s="234"/>
      <c r="G29" s="218"/>
    </row>
    <row r="30" spans="1:7" ht="14.25" customHeight="1" x14ac:dyDescent="0.35">
      <c r="A30" s="235">
        <v>44036</v>
      </c>
      <c r="B30" s="237" t="s">
        <v>48</v>
      </c>
      <c r="C30" s="238" t="s">
        <v>48</v>
      </c>
      <c r="D30" s="221"/>
      <c r="E30" s="239"/>
      <c r="F30" s="240"/>
      <c r="G30" s="218"/>
    </row>
    <row r="31" spans="1:7" x14ac:dyDescent="0.35">
      <c r="A31" s="235">
        <v>44037</v>
      </c>
      <c r="B31" s="237" t="s">
        <v>48</v>
      </c>
      <c r="C31" s="238" t="s">
        <v>48</v>
      </c>
      <c r="D31" s="221"/>
      <c r="E31" s="239"/>
      <c r="F31" s="240"/>
      <c r="G31" s="218"/>
    </row>
    <row r="32" spans="1:7" x14ac:dyDescent="0.35">
      <c r="A32" s="235">
        <v>44038</v>
      </c>
      <c r="B32" s="237" t="s">
        <v>48</v>
      </c>
      <c r="C32" s="238" t="s">
        <v>48</v>
      </c>
      <c r="D32" s="221"/>
      <c r="E32" s="239"/>
      <c r="F32" s="240"/>
      <c r="G32" s="218"/>
    </row>
    <row r="33" spans="1:7" ht="26.15" customHeight="1" x14ac:dyDescent="0.35">
      <c r="A33" s="235">
        <v>44039</v>
      </c>
      <c r="B33" s="237" t="s">
        <v>48</v>
      </c>
      <c r="C33" s="238" t="s">
        <v>48</v>
      </c>
      <c r="D33" s="221"/>
      <c r="E33" s="646" t="s">
        <v>117</v>
      </c>
      <c r="F33" s="647">
        <v>2</v>
      </c>
      <c r="G33" s="218"/>
    </row>
    <row r="34" spans="1:7" x14ac:dyDescent="0.35">
      <c r="A34" s="235">
        <v>44040</v>
      </c>
      <c r="B34" s="237" t="s">
        <v>48</v>
      </c>
      <c r="C34" s="238" t="s">
        <v>48</v>
      </c>
      <c r="D34" s="221"/>
      <c r="E34" s="644"/>
      <c r="F34" s="648"/>
      <c r="G34" s="218"/>
    </row>
    <row r="35" spans="1:7" x14ac:dyDescent="0.35">
      <c r="A35" s="235">
        <v>44041</v>
      </c>
      <c r="B35" s="222">
        <v>66</v>
      </c>
      <c r="C35" s="241">
        <v>0.06</v>
      </c>
      <c r="D35" s="242"/>
      <c r="E35" s="644"/>
      <c r="F35" s="648"/>
      <c r="G35" s="218"/>
    </row>
    <row r="36" spans="1:7" x14ac:dyDescent="0.35">
      <c r="A36" s="235">
        <v>44042</v>
      </c>
      <c r="B36" s="237" t="s">
        <v>48</v>
      </c>
      <c r="C36" s="238" t="s">
        <v>48</v>
      </c>
      <c r="D36" s="242"/>
      <c r="E36" s="644"/>
      <c r="F36" s="648"/>
      <c r="G36" s="218"/>
    </row>
    <row r="37" spans="1:7" x14ac:dyDescent="0.35">
      <c r="A37" s="235">
        <v>44043</v>
      </c>
      <c r="B37" s="237" t="s">
        <v>48</v>
      </c>
      <c r="C37" s="238" t="s">
        <v>48</v>
      </c>
      <c r="D37" s="242"/>
      <c r="E37" s="644"/>
      <c r="F37" s="648"/>
      <c r="G37" s="218"/>
    </row>
    <row r="38" spans="1:7" x14ac:dyDescent="0.35">
      <c r="A38" s="235">
        <v>44044</v>
      </c>
      <c r="B38" s="237" t="s">
        <v>48</v>
      </c>
      <c r="C38" s="238" t="s">
        <v>48</v>
      </c>
      <c r="D38" s="242"/>
      <c r="E38" s="644"/>
      <c r="F38" s="648"/>
      <c r="G38" s="218"/>
    </row>
    <row r="39" spans="1:7" x14ac:dyDescent="0.35">
      <c r="A39" s="235">
        <v>44045</v>
      </c>
      <c r="B39" s="237" t="s">
        <v>48</v>
      </c>
      <c r="C39" s="238" t="s">
        <v>48</v>
      </c>
      <c r="D39" s="242"/>
      <c r="E39" s="645"/>
      <c r="F39" s="649"/>
      <c r="G39" s="218"/>
    </row>
    <row r="40" spans="1:7" x14ac:dyDescent="0.35">
      <c r="A40" s="235">
        <v>44046</v>
      </c>
      <c r="B40" s="237" t="s">
        <v>48</v>
      </c>
      <c r="C40" s="238" t="s">
        <v>48</v>
      </c>
      <c r="D40" s="242"/>
      <c r="E40" s="644" t="s">
        <v>116</v>
      </c>
      <c r="F40" s="650">
        <v>0</v>
      </c>
      <c r="G40" s="218"/>
    </row>
    <row r="41" spans="1:7" x14ac:dyDescent="0.35">
      <c r="A41" s="235">
        <v>44047</v>
      </c>
      <c r="B41" s="237" t="s">
        <v>48</v>
      </c>
      <c r="C41" s="238" t="s">
        <v>48</v>
      </c>
      <c r="D41" s="242"/>
      <c r="E41" s="644"/>
      <c r="F41" s="651"/>
      <c r="G41" s="218"/>
    </row>
    <row r="42" spans="1:7" x14ac:dyDescent="0.35">
      <c r="A42" s="235">
        <v>44048</v>
      </c>
      <c r="B42" s="222">
        <v>60</v>
      </c>
      <c r="C42" s="241">
        <v>0.06</v>
      </c>
      <c r="D42" s="242"/>
      <c r="E42" s="644"/>
      <c r="F42" s="651"/>
      <c r="G42" s="218"/>
    </row>
    <row r="43" spans="1:7" x14ac:dyDescent="0.35">
      <c r="A43" s="235">
        <v>44049</v>
      </c>
      <c r="B43" s="237" t="s">
        <v>48</v>
      </c>
      <c r="C43" s="238" t="s">
        <v>48</v>
      </c>
      <c r="E43" s="644"/>
      <c r="F43" s="651"/>
    </row>
    <row r="44" spans="1:7" x14ac:dyDescent="0.35">
      <c r="A44" s="235">
        <v>44050</v>
      </c>
      <c r="B44" s="237" t="s">
        <v>48</v>
      </c>
      <c r="C44" s="238" t="s">
        <v>48</v>
      </c>
      <c r="E44" s="644"/>
      <c r="F44" s="651"/>
    </row>
    <row r="45" spans="1:7" x14ac:dyDescent="0.35">
      <c r="A45" s="235">
        <v>44051</v>
      </c>
      <c r="B45" s="237" t="s">
        <v>48</v>
      </c>
      <c r="C45" s="238" t="s">
        <v>48</v>
      </c>
      <c r="E45" s="644"/>
      <c r="F45" s="651"/>
    </row>
    <row r="46" spans="1:7" x14ac:dyDescent="0.35">
      <c r="A46" s="235">
        <v>44052</v>
      </c>
      <c r="B46" s="237" t="s">
        <v>48</v>
      </c>
      <c r="C46" s="238" t="s">
        <v>48</v>
      </c>
      <c r="E46" s="645"/>
      <c r="F46" s="652"/>
    </row>
    <row r="47" spans="1:7" x14ac:dyDescent="0.35">
      <c r="A47" s="235">
        <v>44053</v>
      </c>
      <c r="B47" s="237" t="s">
        <v>48</v>
      </c>
      <c r="C47" s="238" t="s">
        <v>48</v>
      </c>
      <c r="D47" s="242"/>
      <c r="E47" s="243"/>
      <c r="F47" s="243"/>
    </row>
    <row r="48" spans="1:7" x14ac:dyDescent="0.35">
      <c r="A48" s="235">
        <v>44054</v>
      </c>
      <c r="B48" s="237" t="s">
        <v>48</v>
      </c>
      <c r="C48" s="238" t="s">
        <v>48</v>
      </c>
    </row>
    <row r="49" spans="1:3" x14ac:dyDescent="0.3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87" t="s">
        <v>145</v>
      </c>
      <c r="B1" s="1"/>
      <c r="C1" s="1"/>
      <c r="D1" s="1"/>
      <c r="E1" s="1"/>
      <c r="F1" s="1"/>
      <c r="W1" s="22" t="s">
        <v>29</v>
      </c>
    </row>
    <row r="2" spans="1:23" ht="15.65" customHeight="1" x14ac:dyDescent="0.35">
      <c r="H2" s="188" t="s">
        <v>111</v>
      </c>
      <c r="I2" s="188"/>
    </row>
    <row r="3" spans="1:23" ht="81" customHeight="1" x14ac:dyDescent="0.35">
      <c r="A3" s="189" t="s">
        <v>0</v>
      </c>
      <c r="B3" s="116" t="s">
        <v>54</v>
      </c>
      <c r="C3" s="116" t="s">
        <v>46</v>
      </c>
      <c r="D3" s="116" t="s">
        <v>55</v>
      </c>
      <c r="E3" s="51"/>
      <c r="F3" s="116" t="s">
        <v>56</v>
      </c>
      <c r="G3" s="116" t="s">
        <v>47</v>
      </c>
      <c r="H3" s="116" t="s">
        <v>56</v>
      </c>
      <c r="I3" s="116" t="s">
        <v>47</v>
      </c>
      <c r="J3" s="52"/>
      <c r="K3" s="116" t="s">
        <v>57</v>
      </c>
      <c r="L3" s="116" t="s">
        <v>58</v>
      </c>
    </row>
    <row r="4" spans="1:23" ht="17.899999999999999" customHeight="1" x14ac:dyDescent="0.35">
      <c r="A4" s="190"/>
      <c r="B4" s="117"/>
      <c r="C4" s="52"/>
      <c r="D4" s="52"/>
      <c r="E4" s="52"/>
      <c r="F4" s="653" t="s">
        <v>76</v>
      </c>
      <c r="G4" s="654"/>
      <c r="H4" s="654"/>
      <c r="I4" s="655"/>
      <c r="J4" s="15"/>
      <c r="K4" s="52"/>
      <c r="L4" s="52"/>
    </row>
    <row r="5" spans="1:23" x14ac:dyDescent="0.3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35">
      <c r="A6" s="191">
        <v>43933</v>
      </c>
      <c r="B6" s="147">
        <v>408</v>
      </c>
      <c r="C6" s="153">
        <v>0.38</v>
      </c>
      <c r="D6" s="158">
        <v>204</v>
      </c>
      <c r="E6" s="172"/>
      <c r="F6" s="153" t="s">
        <v>48</v>
      </c>
      <c r="G6" s="153" t="s">
        <v>48</v>
      </c>
      <c r="H6" s="113"/>
      <c r="I6" s="113"/>
      <c r="J6" s="167"/>
      <c r="K6" s="162">
        <v>1124</v>
      </c>
      <c r="L6" s="158">
        <v>29</v>
      </c>
    </row>
    <row r="7" spans="1:23" x14ac:dyDescent="0.35">
      <c r="A7" s="191">
        <v>43934</v>
      </c>
      <c r="B7" s="147">
        <v>414</v>
      </c>
      <c r="C7" s="153">
        <v>0.38</v>
      </c>
      <c r="D7" s="158">
        <v>214</v>
      </c>
      <c r="E7" s="172"/>
      <c r="F7" s="153" t="s">
        <v>48</v>
      </c>
      <c r="G7" s="153" t="s">
        <v>48</v>
      </c>
      <c r="H7" s="113"/>
      <c r="I7" s="153"/>
      <c r="J7" s="167"/>
      <c r="K7" s="162">
        <v>1209</v>
      </c>
      <c r="L7" s="158">
        <v>85</v>
      </c>
    </row>
    <row r="8" spans="1:23" x14ac:dyDescent="0.35">
      <c r="A8" s="191">
        <v>43935</v>
      </c>
      <c r="B8" s="147">
        <v>433</v>
      </c>
      <c r="C8" s="153">
        <v>0.4</v>
      </c>
      <c r="D8" s="158">
        <v>225</v>
      </c>
      <c r="E8" s="172"/>
      <c r="F8" s="153" t="s">
        <v>48</v>
      </c>
      <c r="G8" s="153" t="s">
        <v>48</v>
      </c>
      <c r="H8" s="113"/>
      <c r="I8" s="153"/>
      <c r="J8" s="167"/>
      <c r="K8" s="162">
        <v>1295</v>
      </c>
      <c r="L8" s="158">
        <v>86</v>
      </c>
    </row>
    <row r="9" spans="1:23" x14ac:dyDescent="0.35">
      <c r="A9" s="191">
        <v>43936</v>
      </c>
      <c r="B9" s="147">
        <v>444</v>
      </c>
      <c r="C9" s="153">
        <v>0.41</v>
      </c>
      <c r="D9" s="158">
        <v>239</v>
      </c>
      <c r="E9" s="172"/>
      <c r="F9" s="153" t="s">
        <v>48</v>
      </c>
      <c r="G9" s="153" t="s">
        <v>48</v>
      </c>
      <c r="H9" s="113"/>
      <c r="I9" s="153"/>
      <c r="J9" s="167"/>
      <c r="K9" s="162">
        <v>1398</v>
      </c>
      <c r="L9" s="158">
        <v>103</v>
      </c>
    </row>
    <row r="10" spans="1:23" x14ac:dyDescent="0.35">
      <c r="A10" s="191">
        <v>43937</v>
      </c>
      <c r="B10" s="148">
        <v>456</v>
      </c>
      <c r="C10" s="154">
        <v>0.42</v>
      </c>
      <c r="D10" s="158">
        <v>251</v>
      </c>
      <c r="E10" s="172"/>
      <c r="F10" s="155" t="s">
        <v>48</v>
      </c>
      <c r="G10" s="155" t="s">
        <v>48</v>
      </c>
      <c r="H10" s="115"/>
      <c r="I10" s="153"/>
      <c r="J10" s="168"/>
      <c r="K10" s="162">
        <v>1498</v>
      </c>
      <c r="L10" s="158">
        <v>100</v>
      </c>
    </row>
    <row r="11" spans="1:23" x14ac:dyDescent="0.35">
      <c r="A11" s="191">
        <v>43938</v>
      </c>
      <c r="B11" s="148">
        <v>459</v>
      </c>
      <c r="C11" s="154">
        <v>0.42</v>
      </c>
      <c r="D11" s="158">
        <v>267</v>
      </c>
      <c r="E11" s="172"/>
      <c r="F11" s="155" t="s">
        <v>48</v>
      </c>
      <c r="G11" s="155" t="s">
        <v>48</v>
      </c>
      <c r="H11" s="115"/>
      <c r="I11" s="153"/>
      <c r="J11" s="168"/>
      <c r="K11" s="162">
        <v>1621</v>
      </c>
      <c r="L11" s="158">
        <v>123</v>
      </c>
    </row>
    <row r="12" spans="1:23" x14ac:dyDescent="0.35">
      <c r="A12" s="191">
        <v>43939</v>
      </c>
      <c r="B12" s="149">
        <v>462</v>
      </c>
      <c r="C12" s="154">
        <v>0.43</v>
      </c>
      <c r="D12" s="158">
        <v>269</v>
      </c>
      <c r="E12" s="172"/>
      <c r="F12" s="155" t="s">
        <v>48</v>
      </c>
      <c r="G12" s="155" t="s">
        <v>48</v>
      </c>
      <c r="H12" s="115"/>
      <c r="I12" s="153"/>
      <c r="J12" s="168"/>
      <c r="K12" s="162">
        <v>1663</v>
      </c>
      <c r="L12" s="158">
        <v>42</v>
      </c>
    </row>
    <row r="13" spans="1:23" x14ac:dyDescent="0.35">
      <c r="A13" s="191">
        <v>43940</v>
      </c>
      <c r="B13" s="150">
        <v>462</v>
      </c>
      <c r="C13" s="154">
        <v>0.43</v>
      </c>
      <c r="D13" s="158">
        <v>272</v>
      </c>
      <c r="E13" s="172"/>
      <c r="F13" s="155" t="s">
        <v>48</v>
      </c>
      <c r="G13" s="155" t="s">
        <v>48</v>
      </c>
      <c r="H13" s="115"/>
      <c r="I13" s="153"/>
      <c r="J13" s="168"/>
      <c r="K13" s="162">
        <v>1677</v>
      </c>
      <c r="L13" s="158">
        <v>14</v>
      </c>
    </row>
    <row r="14" spans="1:23" x14ac:dyDescent="0.35">
      <c r="A14" s="191">
        <v>43941</v>
      </c>
      <c r="B14" s="150">
        <v>475</v>
      </c>
      <c r="C14" s="154">
        <v>0.44</v>
      </c>
      <c r="D14" s="158">
        <v>286</v>
      </c>
      <c r="E14" s="172"/>
      <c r="F14" s="155" t="s">
        <v>48</v>
      </c>
      <c r="G14" s="155" t="s">
        <v>48</v>
      </c>
      <c r="H14" s="115"/>
      <c r="I14" s="153"/>
      <c r="J14" s="168"/>
      <c r="K14" s="162">
        <v>1873</v>
      </c>
      <c r="L14" s="158">
        <v>196</v>
      </c>
    </row>
    <row r="15" spans="1:23" x14ac:dyDescent="0.35">
      <c r="A15" s="191">
        <v>43942</v>
      </c>
      <c r="B15" s="149">
        <v>495</v>
      </c>
      <c r="C15" s="155">
        <v>0.46</v>
      </c>
      <c r="D15" s="159">
        <v>308</v>
      </c>
      <c r="E15" s="173"/>
      <c r="F15" s="177">
        <v>384</v>
      </c>
      <c r="G15" s="155">
        <v>0.35</v>
      </c>
      <c r="H15" s="115"/>
      <c r="I15" s="153"/>
      <c r="J15" s="168"/>
      <c r="K15" s="163">
        <v>2085</v>
      </c>
      <c r="L15" s="159">
        <v>212</v>
      </c>
    </row>
    <row r="16" spans="1:23" x14ac:dyDescent="0.35">
      <c r="A16" s="191">
        <v>43943</v>
      </c>
      <c r="B16" s="149">
        <v>506</v>
      </c>
      <c r="C16" s="155">
        <v>0.47</v>
      </c>
      <c r="D16" s="159">
        <v>318</v>
      </c>
      <c r="E16" s="173"/>
      <c r="F16" s="177" t="s">
        <v>48</v>
      </c>
      <c r="G16" s="155" t="s">
        <v>48</v>
      </c>
      <c r="H16" s="115"/>
      <c r="I16" s="153"/>
      <c r="J16" s="168"/>
      <c r="K16" s="163">
        <v>2293</v>
      </c>
      <c r="L16" s="159">
        <v>208</v>
      </c>
    </row>
    <row r="17" spans="1:12" x14ac:dyDescent="0.35">
      <c r="A17" s="191">
        <v>43944</v>
      </c>
      <c r="B17" s="149">
        <v>516</v>
      </c>
      <c r="C17" s="155">
        <v>0.48</v>
      </c>
      <c r="D17" s="159">
        <v>332</v>
      </c>
      <c r="E17" s="173"/>
      <c r="F17" s="177" t="s">
        <v>48</v>
      </c>
      <c r="G17" s="155" t="s">
        <v>48</v>
      </c>
      <c r="H17" s="115"/>
      <c r="I17" s="153"/>
      <c r="J17" s="168"/>
      <c r="K17" s="163">
        <v>2445</v>
      </c>
      <c r="L17" s="159">
        <v>152</v>
      </c>
    </row>
    <row r="18" spans="1:12" ht="17.899999999999999" customHeight="1" x14ac:dyDescent="0.35">
      <c r="A18" s="191">
        <v>43945</v>
      </c>
      <c r="B18" s="149">
        <v>526</v>
      </c>
      <c r="C18" s="155">
        <v>0.49</v>
      </c>
      <c r="D18" s="159">
        <v>342</v>
      </c>
      <c r="E18" s="173"/>
      <c r="F18" s="177" t="s">
        <v>48</v>
      </c>
      <c r="G18" s="155" t="s">
        <v>48</v>
      </c>
      <c r="H18" s="115"/>
      <c r="I18" s="153"/>
      <c r="J18" s="168"/>
      <c r="K18" s="163">
        <v>2621</v>
      </c>
      <c r="L18" s="159">
        <v>176</v>
      </c>
    </row>
    <row r="19" spans="1:12" x14ac:dyDescent="0.35">
      <c r="A19" s="191">
        <v>43946</v>
      </c>
      <c r="B19" s="149">
        <v>529</v>
      </c>
      <c r="C19" s="155">
        <v>0.49</v>
      </c>
      <c r="D19" s="159">
        <v>345</v>
      </c>
      <c r="E19" s="173"/>
      <c r="F19" s="177" t="s">
        <v>48</v>
      </c>
      <c r="G19" s="155" t="s">
        <v>48</v>
      </c>
      <c r="H19" s="115"/>
      <c r="I19" s="153"/>
      <c r="J19" s="168"/>
      <c r="K19" s="163">
        <v>2690</v>
      </c>
      <c r="L19" s="159">
        <v>69</v>
      </c>
    </row>
    <row r="20" spans="1:12" x14ac:dyDescent="0.35">
      <c r="A20" s="191">
        <v>43947</v>
      </c>
      <c r="B20" s="149">
        <v>530</v>
      </c>
      <c r="C20" s="155">
        <v>0.49</v>
      </c>
      <c r="D20" s="159">
        <v>345</v>
      </c>
      <c r="E20" s="173"/>
      <c r="F20" s="177" t="s">
        <v>48</v>
      </c>
      <c r="G20" s="155" t="s">
        <v>48</v>
      </c>
      <c r="H20" s="115"/>
      <c r="I20" s="153"/>
      <c r="J20" s="168"/>
      <c r="K20" s="163">
        <v>2731</v>
      </c>
      <c r="L20" s="159">
        <v>41</v>
      </c>
    </row>
    <row r="21" spans="1:12" x14ac:dyDescent="0.35">
      <c r="A21" s="191">
        <v>43948</v>
      </c>
      <c r="B21" s="149">
        <v>538</v>
      </c>
      <c r="C21" s="155">
        <v>0.5</v>
      </c>
      <c r="D21" s="159">
        <v>354</v>
      </c>
      <c r="E21" s="173"/>
      <c r="F21" s="177" t="s">
        <v>48</v>
      </c>
      <c r="G21" s="155" t="s">
        <v>48</v>
      </c>
      <c r="H21" s="115"/>
      <c r="I21" s="153"/>
      <c r="J21" s="168"/>
      <c r="K21" s="163">
        <v>2935</v>
      </c>
      <c r="L21" s="159">
        <v>204</v>
      </c>
    </row>
    <row r="22" spans="1:12" x14ac:dyDescent="0.35">
      <c r="A22" s="191">
        <v>43949</v>
      </c>
      <c r="B22" s="149">
        <v>547</v>
      </c>
      <c r="C22" s="155">
        <v>0.51</v>
      </c>
      <c r="D22" s="159">
        <v>360</v>
      </c>
      <c r="E22" s="173"/>
      <c r="F22" s="177">
        <v>429</v>
      </c>
      <c r="G22" s="155">
        <v>0.4</v>
      </c>
      <c r="H22" s="115"/>
      <c r="I22" s="153"/>
      <c r="J22" s="168"/>
      <c r="K22" s="163">
        <v>3095</v>
      </c>
      <c r="L22" s="159">
        <v>160</v>
      </c>
    </row>
    <row r="23" spans="1:12" x14ac:dyDescent="0.35">
      <c r="A23" s="191">
        <v>43950</v>
      </c>
      <c r="B23" s="149">
        <v>554</v>
      </c>
      <c r="C23" s="155">
        <v>0.51</v>
      </c>
      <c r="D23" s="159">
        <v>367</v>
      </c>
      <c r="E23" s="173"/>
      <c r="F23" s="177" t="s">
        <v>48</v>
      </c>
      <c r="G23" s="155" t="s">
        <v>48</v>
      </c>
      <c r="H23" s="115"/>
      <c r="I23" s="153"/>
      <c r="J23" s="168"/>
      <c r="K23" s="163">
        <v>3221</v>
      </c>
      <c r="L23" s="159">
        <v>126</v>
      </c>
    </row>
    <row r="24" spans="1:12" x14ac:dyDescent="0.35">
      <c r="A24" s="191">
        <v>43951</v>
      </c>
      <c r="B24" s="149">
        <v>562</v>
      </c>
      <c r="C24" s="155">
        <v>0.52</v>
      </c>
      <c r="D24" s="159">
        <v>377</v>
      </c>
      <c r="E24" s="173"/>
      <c r="F24" s="177" t="s">
        <v>48</v>
      </c>
      <c r="G24" s="155" t="s">
        <v>48</v>
      </c>
      <c r="H24" s="115"/>
      <c r="I24" s="153"/>
      <c r="J24" s="168"/>
      <c r="K24" s="163">
        <v>3345</v>
      </c>
      <c r="L24" s="159">
        <v>124</v>
      </c>
    </row>
    <row r="25" spans="1:12" x14ac:dyDescent="0.35">
      <c r="A25" s="191">
        <v>43952</v>
      </c>
      <c r="B25" s="149">
        <v>568</v>
      </c>
      <c r="C25" s="155">
        <v>0.52</v>
      </c>
      <c r="D25" s="159">
        <v>384</v>
      </c>
      <c r="E25" s="174"/>
      <c r="F25" s="177" t="s">
        <v>48</v>
      </c>
      <c r="G25" s="155" t="s">
        <v>48</v>
      </c>
      <c r="H25" s="115"/>
      <c r="I25" s="153"/>
      <c r="J25" s="169"/>
      <c r="K25" s="164">
        <v>3466</v>
      </c>
      <c r="L25" s="160">
        <v>121</v>
      </c>
    </row>
    <row r="26" spans="1:12" x14ac:dyDescent="0.35">
      <c r="A26" s="191">
        <v>43953</v>
      </c>
      <c r="B26" s="149">
        <v>569</v>
      </c>
      <c r="C26" s="155">
        <v>0.53</v>
      </c>
      <c r="D26" s="159">
        <v>388</v>
      </c>
      <c r="E26" s="174"/>
      <c r="F26" s="177" t="s">
        <v>48</v>
      </c>
      <c r="G26" s="155" t="s">
        <v>48</v>
      </c>
      <c r="H26" s="115"/>
      <c r="I26" s="153"/>
      <c r="J26" s="169"/>
      <c r="K26" s="164">
        <v>3500</v>
      </c>
      <c r="L26" s="160">
        <v>34</v>
      </c>
    </row>
    <row r="27" spans="1:12" x14ac:dyDescent="0.35">
      <c r="A27" s="191">
        <v>43954</v>
      </c>
      <c r="B27" s="149">
        <v>571</v>
      </c>
      <c r="C27" s="155">
        <v>0.53</v>
      </c>
      <c r="D27" s="159">
        <v>390</v>
      </c>
      <c r="E27" s="174"/>
      <c r="F27" s="177" t="s">
        <v>48</v>
      </c>
      <c r="G27" s="155" t="s">
        <v>48</v>
      </c>
      <c r="H27" s="115"/>
      <c r="I27" s="153"/>
      <c r="J27" s="169"/>
      <c r="K27" s="164">
        <v>3558</v>
      </c>
      <c r="L27" s="160">
        <v>58</v>
      </c>
    </row>
    <row r="28" spans="1:12" x14ac:dyDescent="0.35">
      <c r="A28" s="191">
        <v>43955</v>
      </c>
      <c r="B28" s="149">
        <v>576</v>
      </c>
      <c r="C28" s="155">
        <v>0.53</v>
      </c>
      <c r="D28" s="159">
        <v>402</v>
      </c>
      <c r="E28" s="174"/>
      <c r="F28" s="177" t="s">
        <v>48</v>
      </c>
      <c r="G28" s="155" t="s">
        <v>48</v>
      </c>
      <c r="H28" s="115"/>
      <c r="I28" s="153"/>
      <c r="J28" s="169"/>
      <c r="K28" s="164">
        <v>3779</v>
      </c>
      <c r="L28" s="160">
        <v>221</v>
      </c>
    </row>
    <row r="29" spans="1:12" x14ac:dyDescent="0.35">
      <c r="A29" s="191">
        <v>43956</v>
      </c>
      <c r="B29" s="149">
        <v>585</v>
      </c>
      <c r="C29" s="155">
        <v>0.54</v>
      </c>
      <c r="D29" s="159">
        <v>408</v>
      </c>
      <c r="E29" s="174"/>
      <c r="F29" s="177">
        <v>453</v>
      </c>
      <c r="G29" s="155">
        <v>0.42</v>
      </c>
      <c r="H29" s="115"/>
      <c r="I29" s="153"/>
      <c r="J29" s="169"/>
      <c r="K29" s="164">
        <v>3948</v>
      </c>
      <c r="L29" s="160">
        <v>169</v>
      </c>
    </row>
    <row r="30" spans="1:12" x14ac:dyDescent="0.35">
      <c r="A30" s="191">
        <v>43957</v>
      </c>
      <c r="B30" s="151">
        <v>593</v>
      </c>
      <c r="C30" s="156">
        <v>0.55000000000000004</v>
      </c>
      <c r="D30" s="160">
        <v>415</v>
      </c>
      <c r="E30" s="175"/>
      <c r="F30" s="178" t="s">
        <v>48</v>
      </c>
      <c r="G30" s="155" t="s">
        <v>48</v>
      </c>
      <c r="H30" s="160"/>
      <c r="I30" s="153"/>
      <c r="J30" s="169"/>
      <c r="K30" s="164">
        <v>4139</v>
      </c>
      <c r="L30" s="160">
        <v>191</v>
      </c>
    </row>
    <row r="31" spans="1:12" x14ac:dyDescent="0.35">
      <c r="A31" s="191">
        <v>43958</v>
      </c>
      <c r="B31" s="151">
        <v>599</v>
      </c>
      <c r="C31" s="156">
        <v>0.55000000000000004</v>
      </c>
      <c r="D31" s="160">
        <v>420</v>
      </c>
      <c r="E31" s="175"/>
      <c r="F31" s="178">
        <v>470</v>
      </c>
      <c r="G31" s="155">
        <v>0.44</v>
      </c>
      <c r="H31" s="160"/>
      <c r="I31" s="153"/>
      <c r="J31" s="169"/>
      <c r="K31" s="165">
        <v>4281</v>
      </c>
      <c r="L31" s="160">
        <v>142</v>
      </c>
    </row>
    <row r="32" spans="1:12" x14ac:dyDescent="0.35">
      <c r="A32" s="191">
        <v>43959</v>
      </c>
      <c r="B32" s="151">
        <v>608</v>
      </c>
      <c r="C32" s="156">
        <v>0.56000000000000005</v>
      </c>
      <c r="D32" s="160">
        <v>429</v>
      </c>
      <c r="E32" s="175"/>
      <c r="F32" s="178" t="s">
        <v>48</v>
      </c>
      <c r="G32" s="155" t="s">
        <v>48</v>
      </c>
      <c r="H32" s="160"/>
      <c r="I32" s="153"/>
      <c r="J32" s="169"/>
      <c r="K32" s="165">
        <v>4406</v>
      </c>
      <c r="L32" s="160">
        <v>125</v>
      </c>
    </row>
    <row r="33" spans="1:12" x14ac:dyDescent="0.35">
      <c r="A33" s="191">
        <v>43960</v>
      </c>
      <c r="B33" s="151">
        <v>609</v>
      </c>
      <c r="C33" s="156">
        <v>0.56000000000000005</v>
      </c>
      <c r="D33" s="160">
        <v>431</v>
      </c>
      <c r="E33" s="175"/>
      <c r="F33" s="178">
        <v>474</v>
      </c>
      <c r="G33" s="155">
        <v>0.44</v>
      </c>
      <c r="H33" s="160"/>
      <c r="I33" s="153"/>
      <c r="J33" s="169"/>
      <c r="K33" s="165">
        <v>4445</v>
      </c>
      <c r="L33" s="160">
        <v>39</v>
      </c>
    </row>
    <row r="34" spans="1:12" x14ac:dyDescent="0.35">
      <c r="A34" s="191">
        <v>43961</v>
      </c>
      <c r="B34" s="151">
        <v>609</v>
      </c>
      <c r="C34" s="156">
        <v>0.56000000000000005</v>
      </c>
      <c r="D34" s="160">
        <v>434</v>
      </c>
      <c r="E34" s="175"/>
      <c r="F34" s="178">
        <v>434</v>
      </c>
      <c r="G34" s="156">
        <v>0.4</v>
      </c>
      <c r="H34" s="160"/>
      <c r="I34" s="153"/>
      <c r="J34" s="170"/>
      <c r="K34" s="165">
        <v>4503</v>
      </c>
      <c r="L34" s="160">
        <v>58</v>
      </c>
    </row>
    <row r="35" spans="1:12" x14ac:dyDescent="0.35">
      <c r="A35" s="191">
        <v>43962</v>
      </c>
      <c r="B35" s="151">
        <v>613</v>
      </c>
      <c r="C35" s="156">
        <v>0.56999999999999995</v>
      </c>
      <c r="D35" s="160">
        <v>440</v>
      </c>
      <c r="E35" s="175"/>
      <c r="F35" s="179">
        <v>432</v>
      </c>
      <c r="G35" s="155">
        <v>0.4</v>
      </c>
      <c r="H35" s="160"/>
      <c r="I35" s="153"/>
      <c r="J35" s="170"/>
      <c r="K35" s="165">
        <v>4643</v>
      </c>
      <c r="L35" s="180">
        <v>140</v>
      </c>
    </row>
    <row r="36" spans="1:12" x14ac:dyDescent="0.35">
      <c r="A36" s="191">
        <v>43963</v>
      </c>
      <c r="B36" s="151">
        <v>620</v>
      </c>
      <c r="C36" s="156">
        <v>0.56999999999999995</v>
      </c>
      <c r="D36" s="160">
        <v>448</v>
      </c>
      <c r="E36" s="175"/>
      <c r="F36" s="179">
        <v>436</v>
      </c>
      <c r="G36" s="155">
        <v>0.41</v>
      </c>
      <c r="H36" s="160"/>
      <c r="I36" s="153"/>
      <c r="J36" s="170"/>
      <c r="K36" s="165">
        <v>4738</v>
      </c>
      <c r="L36" s="180">
        <v>95</v>
      </c>
    </row>
    <row r="37" spans="1:12" x14ac:dyDescent="0.35">
      <c r="A37" s="191">
        <v>43964</v>
      </c>
      <c r="B37" s="151">
        <v>624</v>
      </c>
      <c r="C37" s="156">
        <v>0.57999999999999996</v>
      </c>
      <c r="D37" s="160">
        <v>457</v>
      </c>
      <c r="E37" s="175"/>
      <c r="F37" s="179">
        <v>440</v>
      </c>
      <c r="G37" s="155">
        <v>0.41</v>
      </c>
      <c r="H37" s="160"/>
      <c r="I37" s="153"/>
      <c r="J37" s="170"/>
      <c r="K37" s="165">
        <v>4869</v>
      </c>
      <c r="L37" s="180">
        <v>131</v>
      </c>
    </row>
    <row r="38" spans="1:12" x14ac:dyDescent="0.35">
      <c r="A38" s="191">
        <v>43965</v>
      </c>
      <c r="B38" s="151">
        <v>629</v>
      </c>
      <c r="C38" s="156">
        <v>0.57999999999999996</v>
      </c>
      <c r="D38" s="160">
        <v>459</v>
      </c>
      <c r="E38" s="175"/>
      <c r="F38" s="179">
        <v>488</v>
      </c>
      <c r="G38" s="155">
        <v>0.45</v>
      </c>
      <c r="H38" s="160"/>
      <c r="I38" s="153"/>
      <c r="J38" s="170"/>
      <c r="K38" s="165">
        <v>4975</v>
      </c>
      <c r="L38" s="180">
        <v>106</v>
      </c>
    </row>
    <row r="39" spans="1:12" x14ac:dyDescent="0.35">
      <c r="A39" s="191">
        <v>43966</v>
      </c>
      <c r="B39" s="148">
        <v>632</v>
      </c>
      <c r="C39" s="154">
        <v>0.57999999999999996</v>
      </c>
      <c r="D39" s="160">
        <v>463</v>
      </c>
      <c r="E39" s="175"/>
      <c r="F39" s="180">
        <v>486</v>
      </c>
      <c r="G39" s="155">
        <v>0.45</v>
      </c>
      <c r="H39" s="160"/>
      <c r="I39" s="153"/>
      <c r="J39" s="170"/>
      <c r="K39" s="165">
        <v>5069</v>
      </c>
      <c r="L39" s="180">
        <v>94</v>
      </c>
    </row>
    <row r="40" spans="1:12" x14ac:dyDescent="0.35">
      <c r="A40" s="191">
        <v>43967</v>
      </c>
      <c r="B40" s="148">
        <v>632</v>
      </c>
      <c r="C40" s="154">
        <v>0.57999999999999996</v>
      </c>
      <c r="D40" s="160">
        <v>463</v>
      </c>
      <c r="E40" s="175"/>
      <c r="F40" s="180">
        <v>486</v>
      </c>
      <c r="G40" s="155">
        <v>0.45</v>
      </c>
      <c r="H40" s="160"/>
      <c r="I40" s="153"/>
      <c r="J40" s="170"/>
      <c r="K40" s="165">
        <v>5096</v>
      </c>
      <c r="L40" s="180">
        <v>27</v>
      </c>
    </row>
    <row r="41" spans="1:12" x14ac:dyDescent="0.35">
      <c r="A41" s="191">
        <v>43968</v>
      </c>
      <c r="B41" s="148">
        <v>632</v>
      </c>
      <c r="C41" s="154">
        <v>0.57999999999999996</v>
      </c>
      <c r="D41" s="160">
        <v>463</v>
      </c>
      <c r="E41" s="175"/>
      <c r="F41" s="180">
        <v>484</v>
      </c>
      <c r="G41" s="155">
        <v>0.45</v>
      </c>
      <c r="H41" s="160"/>
      <c r="I41" s="153"/>
      <c r="J41" s="170"/>
      <c r="K41" s="165">
        <v>5126</v>
      </c>
      <c r="L41" s="180">
        <v>30</v>
      </c>
    </row>
    <row r="42" spans="1:12" x14ac:dyDescent="0.35">
      <c r="A42" s="191">
        <v>43969</v>
      </c>
      <c r="B42" s="150">
        <v>634</v>
      </c>
      <c r="C42" s="154">
        <v>0.59</v>
      </c>
      <c r="D42" s="160">
        <v>467</v>
      </c>
      <c r="E42" s="175"/>
      <c r="F42" s="180">
        <v>482</v>
      </c>
      <c r="G42" s="155">
        <v>0.45</v>
      </c>
      <c r="H42" s="160"/>
      <c r="I42" s="153"/>
      <c r="J42" s="170"/>
      <c r="K42" s="165">
        <v>5306</v>
      </c>
      <c r="L42" s="180">
        <v>180</v>
      </c>
    </row>
    <row r="43" spans="1:12" x14ac:dyDescent="0.35">
      <c r="A43" s="191">
        <v>43970</v>
      </c>
      <c r="B43" s="150">
        <v>638</v>
      </c>
      <c r="C43" s="154">
        <v>0.59</v>
      </c>
      <c r="D43" s="160">
        <v>470</v>
      </c>
      <c r="E43" s="175"/>
      <c r="F43" s="180">
        <v>484</v>
      </c>
      <c r="G43" s="155">
        <v>0.45</v>
      </c>
      <c r="H43" s="160"/>
      <c r="I43" s="153"/>
      <c r="J43" s="170"/>
      <c r="K43" s="165">
        <v>5363</v>
      </c>
      <c r="L43" s="180">
        <v>57</v>
      </c>
    </row>
    <row r="44" spans="1:12" x14ac:dyDescent="0.35">
      <c r="A44" s="191">
        <v>43971</v>
      </c>
      <c r="B44" s="150">
        <v>644</v>
      </c>
      <c r="C44" s="154">
        <v>0.59</v>
      </c>
      <c r="D44" s="160">
        <v>474</v>
      </c>
      <c r="E44" s="175"/>
      <c r="F44" s="180">
        <v>480</v>
      </c>
      <c r="G44" s="155">
        <v>0.44</v>
      </c>
      <c r="H44" s="160"/>
      <c r="I44" s="153"/>
      <c r="J44" s="170"/>
      <c r="K44" s="165">
        <v>5463</v>
      </c>
      <c r="L44" s="180">
        <v>100</v>
      </c>
    </row>
    <row r="45" spans="1:12" x14ac:dyDescent="0.35">
      <c r="A45" s="191">
        <v>43972</v>
      </c>
      <c r="B45" s="150">
        <v>651</v>
      </c>
      <c r="C45" s="154">
        <v>0.6</v>
      </c>
      <c r="D45" s="160">
        <v>476</v>
      </c>
      <c r="E45" s="175"/>
      <c r="F45" s="180">
        <v>485</v>
      </c>
      <c r="G45" s="155">
        <v>0.45</v>
      </c>
      <c r="H45" s="160"/>
      <c r="I45" s="153"/>
      <c r="J45" s="170"/>
      <c r="K45" s="165">
        <v>5532</v>
      </c>
      <c r="L45" s="180">
        <v>69</v>
      </c>
    </row>
    <row r="46" spans="1:12" x14ac:dyDescent="0.35">
      <c r="A46" s="191">
        <v>43973</v>
      </c>
      <c r="B46" s="150">
        <v>653</v>
      </c>
      <c r="C46" s="154">
        <v>0.6</v>
      </c>
      <c r="D46" s="160">
        <v>481</v>
      </c>
      <c r="E46" s="175"/>
      <c r="F46" s="180">
        <v>484</v>
      </c>
      <c r="G46" s="155">
        <v>0.45</v>
      </c>
      <c r="H46" s="160"/>
      <c r="I46" s="153"/>
      <c r="J46" s="170"/>
      <c r="K46" s="165">
        <v>5593</v>
      </c>
      <c r="L46" s="180">
        <v>61</v>
      </c>
    </row>
    <row r="47" spans="1:12" x14ac:dyDescent="0.35">
      <c r="A47" s="191">
        <v>43974</v>
      </c>
      <c r="B47" s="150">
        <v>655</v>
      </c>
      <c r="C47" s="154">
        <v>0.6</v>
      </c>
      <c r="D47" s="160">
        <v>482</v>
      </c>
      <c r="E47" s="175"/>
      <c r="F47" s="180">
        <v>485</v>
      </c>
      <c r="G47" s="155">
        <v>0.45</v>
      </c>
      <c r="H47" s="160"/>
      <c r="I47" s="153"/>
      <c r="J47" s="170"/>
      <c r="K47" s="165">
        <v>5635</v>
      </c>
      <c r="L47" s="180">
        <v>42</v>
      </c>
    </row>
    <row r="48" spans="1:12" x14ac:dyDescent="0.35">
      <c r="A48" s="191">
        <v>43975</v>
      </c>
      <c r="B48" s="150">
        <v>655</v>
      </c>
      <c r="C48" s="154">
        <v>0.6</v>
      </c>
      <c r="D48" s="160">
        <v>482</v>
      </c>
      <c r="E48" s="175"/>
      <c r="F48" s="180">
        <v>486</v>
      </c>
      <c r="G48" s="155">
        <v>0.45</v>
      </c>
      <c r="H48" s="160"/>
      <c r="I48" s="153"/>
      <c r="J48" s="170"/>
      <c r="K48" s="165">
        <v>5652</v>
      </c>
      <c r="L48" s="180">
        <v>17</v>
      </c>
    </row>
    <row r="49" spans="1:12" x14ac:dyDescent="0.35">
      <c r="A49" s="191">
        <v>43976</v>
      </c>
      <c r="B49" s="148">
        <v>658</v>
      </c>
      <c r="C49" s="154">
        <v>0.61</v>
      </c>
      <c r="D49" s="160">
        <v>487</v>
      </c>
      <c r="E49" s="175"/>
      <c r="F49" s="180">
        <v>485</v>
      </c>
      <c r="G49" s="155">
        <v>0.45</v>
      </c>
      <c r="H49" s="160"/>
      <c r="I49" s="153"/>
      <c r="J49" s="170"/>
      <c r="K49" s="165">
        <v>5759</v>
      </c>
      <c r="L49" s="180">
        <v>107</v>
      </c>
    </row>
    <row r="50" spans="1:12" x14ac:dyDescent="0.35">
      <c r="A50" s="191">
        <v>43977</v>
      </c>
      <c r="B50" s="148">
        <v>662</v>
      </c>
      <c r="C50" s="154">
        <v>0.61</v>
      </c>
      <c r="D50" s="160">
        <v>490</v>
      </c>
      <c r="E50" s="175"/>
      <c r="F50" s="180">
        <v>477</v>
      </c>
      <c r="G50" s="155">
        <v>0.44</v>
      </c>
      <c r="H50" s="160"/>
      <c r="I50" s="153"/>
      <c r="J50" s="170"/>
      <c r="K50" s="165">
        <v>5819</v>
      </c>
      <c r="L50" s="180">
        <v>60</v>
      </c>
    </row>
    <row r="51" spans="1:12" x14ac:dyDescent="0.35">
      <c r="A51" s="191">
        <v>43978</v>
      </c>
      <c r="B51" s="148">
        <v>665</v>
      </c>
      <c r="C51" s="154">
        <v>0.61</v>
      </c>
      <c r="D51" s="160">
        <v>493</v>
      </c>
      <c r="E51" s="175"/>
      <c r="F51" s="180">
        <v>478</v>
      </c>
      <c r="G51" s="155">
        <v>0.44</v>
      </c>
      <c r="H51" s="160"/>
      <c r="I51" s="153"/>
      <c r="J51" s="170"/>
      <c r="K51" s="165">
        <v>5853</v>
      </c>
      <c r="L51" s="180">
        <v>34</v>
      </c>
    </row>
    <row r="52" spans="1:12" x14ac:dyDescent="0.35">
      <c r="A52" s="191">
        <v>43979</v>
      </c>
      <c r="B52" s="148">
        <v>667</v>
      </c>
      <c r="C52" s="154">
        <v>0.62</v>
      </c>
      <c r="D52" s="160">
        <v>496</v>
      </c>
      <c r="E52" s="175"/>
      <c r="F52" s="180">
        <v>488</v>
      </c>
      <c r="G52" s="155">
        <v>0.45</v>
      </c>
      <c r="H52" s="160"/>
      <c r="I52" s="153"/>
      <c r="J52" s="170"/>
      <c r="K52" s="165">
        <v>5912</v>
      </c>
      <c r="L52" s="180">
        <v>59</v>
      </c>
    </row>
    <row r="53" spans="1:12" x14ac:dyDescent="0.35">
      <c r="A53" s="191">
        <v>43980</v>
      </c>
      <c r="B53" s="148">
        <v>668</v>
      </c>
      <c r="C53" s="154">
        <v>0.62</v>
      </c>
      <c r="D53" s="160">
        <v>498</v>
      </c>
      <c r="E53" s="175"/>
      <c r="F53" s="180">
        <v>483</v>
      </c>
      <c r="G53" s="155">
        <v>0.45</v>
      </c>
      <c r="H53" s="160"/>
      <c r="I53" s="153"/>
      <c r="J53" s="170"/>
      <c r="K53" s="165">
        <v>5951</v>
      </c>
      <c r="L53" s="180">
        <v>39</v>
      </c>
    </row>
    <row r="54" spans="1:12" x14ac:dyDescent="0.35">
      <c r="A54" s="191">
        <v>43981</v>
      </c>
      <c r="B54" s="148">
        <v>668</v>
      </c>
      <c r="C54" s="154">
        <v>0.62</v>
      </c>
      <c r="D54" s="160">
        <v>499</v>
      </c>
      <c r="E54" s="175"/>
      <c r="F54" s="180">
        <v>483</v>
      </c>
      <c r="G54" s="155">
        <v>0.45</v>
      </c>
      <c r="H54" s="160"/>
      <c r="I54" s="153"/>
      <c r="J54" s="170"/>
      <c r="K54" s="165">
        <v>5957</v>
      </c>
      <c r="L54" s="180">
        <v>6</v>
      </c>
    </row>
    <row r="55" spans="1:12" x14ac:dyDescent="0.35">
      <c r="A55" s="191">
        <v>43982</v>
      </c>
      <c r="B55" s="148">
        <v>668</v>
      </c>
      <c r="C55" s="154">
        <v>0.62</v>
      </c>
      <c r="D55" s="160">
        <v>500</v>
      </c>
      <c r="E55" s="175"/>
      <c r="F55" s="180">
        <v>481</v>
      </c>
      <c r="G55" s="155">
        <v>0.44</v>
      </c>
      <c r="H55" s="160"/>
      <c r="I55" s="153"/>
      <c r="J55" s="170"/>
      <c r="K55" s="165">
        <v>5961</v>
      </c>
      <c r="L55" s="180">
        <v>4</v>
      </c>
    </row>
    <row r="56" spans="1:12" x14ac:dyDescent="0.35">
      <c r="A56" s="191">
        <v>43983</v>
      </c>
      <c r="B56" s="148">
        <v>668</v>
      </c>
      <c r="C56" s="154">
        <v>0.62</v>
      </c>
      <c r="D56" s="160">
        <v>501</v>
      </c>
      <c r="E56" s="175"/>
      <c r="F56" s="180">
        <v>472</v>
      </c>
      <c r="G56" s="155">
        <v>0.44</v>
      </c>
      <c r="H56" s="160"/>
      <c r="I56" s="153"/>
      <c r="J56" s="170"/>
      <c r="K56" s="165">
        <v>6019</v>
      </c>
      <c r="L56" s="180">
        <v>58</v>
      </c>
    </row>
    <row r="57" spans="1:12" x14ac:dyDescent="0.35">
      <c r="A57" s="191">
        <v>43984</v>
      </c>
      <c r="B57" s="148">
        <v>668</v>
      </c>
      <c r="C57" s="154">
        <v>0.62</v>
      </c>
      <c r="D57" s="160">
        <v>502</v>
      </c>
      <c r="E57" s="175"/>
      <c r="F57" s="180">
        <v>458</v>
      </c>
      <c r="G57" s="154">
        <v>0.42</v>
      </c>
      <c r="H57" s="160"/>
      <c r="I57" s="153"/>
      <c r="J57" s="170"/>
      <c r="K57" s="165">
        <v>6019</v>
      </c>
      <c r="L57" s="180">
        <v>0</v>
      </c>
    </row>
    <row r="58" spans="1:12" x14ac:dyDescent="0.35">
      <c r="A58" s="191">
        <v>43985</v>
      </c>
      <c r="B58" s="148">
        <v>673</v>
      </c>
      <c r="C58" s="154">
        <v>0.62</v>
      </c>
      <c r="D58" s="160">
        <v>507</v>
      </c>
      <c r="E58" s="175"/>
      <c r="F58" s="180">
        <v>448</v>
      </c>
      <c r="G58" s="154">
        <v>0.41</v>
      </c>
      <c r="H58" s="160"/>
      <c r="I58" s="153"/>
      <c r="J58" s="170"/>
      <c r="K58" s="165">
        <v>6061</v>
      </c>
      <c r="L58" s="180">
        <v>42</v>
      </c>
    </row>
    <row r="59" spans="1:12" x14ac:dyDescent="0.35">
      <c r="A59" s="191">
        <v>43986</v>
      </c>
      <c r="B59" s="148">
        <v>675</v>
      </c>
      <c r="C59" s="154">
        <v>0.62</v>
      </c>
      <c r="D59" s="160">
        <v>512</v>
      </c>
      <c r="E59" s="175"/>
      <c r="F59" s="180">
        <v>421</v>
      </c>
      <c r="G59" s="154">
        <v>0.39</v>
      </c>
      <c r="H59" s="160"/>
      <c r="I59" s="153"/>
      <c r="J59" s="170"/>
      <c r="K59" s="165">
        <v>6088</v>
      </c>
      <c r="L59" s="180">
        <v>27</v>
      </c>
    </row>
    <row r="60" spans="1:12" x14ac:dyDescent="0.35">
      <c r="A60" s="191">
        <v>43987</v>
      </c>
      <c r="B60" s="148">
        <v>677</v>
      </c>
      <c r="C60" s="154">
        <v>0.63</v>
      </c>
      <c r="D60" s="160">
        <v>513</v>
      </c>
      <c r="E60" s="175"/>
      <c r="F60" s="180">
        <v>406</v>
      </c>
      <c r="G60" s="154">
        <v>0.38</v>
      </c>
      <c r="H60" s="160"/>
      <c r="I60" s="153"/>
      <c r="J60" s="170"/>
      <c r="K60" s="165">
        <v>6146</v>
      </c>
      <c r="L60" s="180">
        <v>58</v>
      </c>
    </row>
    <row r="61" spans="1:12" x14ac:dyDescent="0.35">
      <c r="A61" s="191">
        <v>43988</v>
      </c>
      <c r="B61" s="148">
        <v>677</v>
      </c>
      <c r="C61" s="154">
        <v>0.63</v>
      </c>
      <c r="D61" s="160">
        <v>513</v>
      </c>
      <c r="E61" s="175"/>
      <c r="F61" s="180">
        <v>406</v>
      </c>
      <c r="G61" s="154">
        <v>0.38</v>
      </c>
      <c r="H61" s="160"/>
      <c r="I61" s="153"/>
      <c r="J61" s="170"/>
      <c r="K61" s="165">
        <v>6154</v>
      </c>
      <c r="L61" s="180">
        <v>8</v>
      </c>
    </row>
    <row r="62" spans="1:12" x14ac:dyDescent="0.35">
      <c r="A62" s="191">
        <v>43989</v>
      </c>
      <c r="B62" s="148">
        <v>678</v>
      </c>
      <c r="C62" s="154">
        <v>0.63</v>
      </c>
      <c r="D62" s="160">
        <v>513</v>
      </c>
      <c r="E62" s="175"/>
      <c r="F62" s="180">
        <v>405</v>
      </c>
      <c r="G62" s="154">
        <v>0.38</v>
      </c>
      <c r="H62" s="160"/>
      <c r="I62" s="153"/>
      <c r="J62" s="170"/>
      <c r="K62" s="165">
        <v>6187</v>
      </c>
      <c r="L62" s="180">
        <v>33</v>
      </c>
    </row>
    <row r="63" spans="1:12" x14ac:dyDescent="0.35">
      <c r="A63" s="191">
        <v>43990</v>
      </c>
      <c r="B63" s="148">
        <v>678</v>
      </c>
      <c r="C63" s="154">
        <v>0.63</v>
      </c>
      <c r="D63" s="160">
        <v>514</v>
      </c>
      <c r="E63" s="175"/>
      <c r="F63" s="180">
        <v>397</v>
      </c>
      <c r="G63" s="154">
        <v>0.37</v>
      </c>
      <c r="H63" s="160"/>
      <c r="I63" s="153"/>
      <c r="J63" s="170"/>
      <c r="K63" s="165">
        <v>6230</v>
      </c>
      <c r="L63" s="180">
        <v>43</v>
      </c>
    </row>
    <row r="64" spans="1:12" x14ac:dyDescent="0.35">
      <c r="A64" s="191">
        <v>43991</v>
      </c>
      <c r="B64" s="148">
        <v>681</v>
      </c>
      <c r="C64" s="154">
        <v>0.63</v>
      </c>
      <c r="D64" s="160">
        <v>515</v>
      </c>
      <c r="E64" s="175"/>
      <c r="F64" s="180">
        <v>390</v>
      </c>
      <c r="G64" s="154">
        <v>0.36</v>
      </c>
      <c r="H64" s="160"/>
      <c r="I64" s="153"/>
      <c r="J64" s="170"/>
      <c r="K64" s="165">
        <v>6274</v>
      </c>
      <c r="L64" s="180">
        <v>44</v>
      </c>
    </row>
    <row r="65" spans="1:12" x14ac:dyDescent="0.35">
      <c r="A65" s="191">
        <v>43992</v>
      </c>
      <c r="B65" s="148">
        <v>682</v>
      </c>
      <c r="C65" s="154">
        <v>0.63</v>
      </c>
      <c r="D65" s="160">
        <v>516</v>
      </c>
      <c r="E65" s="175"/>
      <c r="F65" s="180">
        <v>382</v>
      </c>
      <c r="G65" s="154">
        <v>0.35</v>
      </c>
      <c r="H65" s="160"/>
      <c r="I65" s="153"/>
      <c r="J65" s="170"/>
      <c r="K65" s="165">
        <v>6288</v>
      </c>
      <c r="L65" s="180">
        <v>14</v>
      </c>
    </row>
    <row r="66" spans="1:12" x14ac:dyDescent="0.35">
      <c r="A66" s="191">
        <v>43993</v>
      </c>
      <c r="B66" s="148">
        <v>682</v>
      </c>
      <c r="C66" s="154">
        <v>0.63</v>
      </c>
      <c r="D66" s="160">
        <v>519</v>
      </c>
      <c r="E66" s="175"/>
      <c r="F66" s="180">
        <v>372</v>
      </c>
      <c r="G66" s="154">
        <v>0.34</v>
      </c>
      <c r="H66" s="160"/>
      <c r="I66" s="153"/>
      <c r="J66" s="170"/>
      <c r="K66" s="165">
        <v>6310</v>
      </c>
      <c r="L66" s="180">
        <v>22</v>
      </c>
    </row>
    <row r="67" spans="1:12" x14ac:dyDescent="0.35">
      <c r="A67" s="191">
        <v>43994</v>
      </c>
      <c r="B67" s="148">
        <v>683</v>
      </c>
      <c r="C67" s="154">
        <v>0.63</v>
      </c>
      <c r="D67" s="160">
        <v>520</v>
      </c>
      <c r="E67" s="175"/>
      <c r="F67" s="180">
        <v>366</v>
      </c>
      <c r="G67" s="154">
        <v>0.34</v>
      </c>
      <c r="H67" s="160"/>
      <c r="I67" s="153"/>
      <c r="J67" s="170"/>
      <c r="K67" s="165">
        <v>6333</v>
      </c>
      <c r="L67" s="180">
        <v>23</v>
      </c>
    </row>
    <row r="68" spans="1:12" x14ac:dyDescent="0.35">
      <c r="A68" s="191">
        <v>43995</v>
      </c>
      <c r="B68" s="148">
        <v>684</v>
      </c>
      <c r="C68" s="154">
        <v>0.63</v>
      </c>
      <c r="D68" s="160">
        <v>520</v>
      </c>
      <c r="E68" s="175"/>
      <c r="F68" s="180">
        <v>366</v>
      </c>
      <c r="G68" s="154">
        <v>0.34</v>
      </c>
      <c r="H68" s="160"/>
      <c r="I68" s="153"/>
      <c r="J68" s="170"/>
      <c r="K68" s="165">
        <v>6337</v>
      </c>
      <c r="L68" s="180">
        <v>4</v>
      </c>
    </row>
    <row r="69" spans="1:12" x14ac:dyDescent="0.35">
      <c r="A69" s="191">
        <v>43996</v>
      </c>
      <c r="B69" s="148">
        <v>684</v>
      </c>
      <c r="C69" s="154">
        <v>0.63</v>
      </c>
      <c r="D69" s="160">
        <v>520</v>
      </c>
      <c r="E69" s="175"/>
      <c r="F69" s="180">
        <v>366</v>
      </c>
      <c r="G69" s="154">
        <v>0.34</v>
      </c>
      <c r="H69" s="160"/>
      <c r="I69" s="153"/>
      <c r="J69" s="170"/>
      <c r="K69" s="165">
        <v>6344</v>
      </c>
      <c r="L69" s="180">
        <v>7</v>
      </c>
    </row>
    <row r="70" spans="1:12" x14ac:dyDescent="0.35">
      <c r="A70" s="191">
        <v>43997</v>
      </c>
      <c r="B70" s="148">
        <v>685</v>
      </c>
      <c r="C70" s="154">
        <v>0.63</v>
      </c>
      <c r="D70" s="160">
        <v>522</v>
      </c>
      <c r="E70" s="175"/>
      <c r="F70" s="180">
        <v>358</v>
      </c>
      <c r="G70" s="154">
        <v>0.33</v>
      </c>
      <c r="H70" s="160"/>
      <c r="I70" s="153"/>
      <c r="J70" s="170"/>
      <c r="K70" s="165">
        <v>6376</v>
      </c>
      <c r="L70" s="180">
        <v>32</v>
      </c>
    </row>
    <row r="71" spans="1:12" x14ac:dyDescent="0.35">
      <c r="A71" s="191">
        <v>43998</v>
      </c>
      <c r="B71" s="148">
        <v>686</v>
      </c>
      <c r="C71" s="154">
        <v>0.63</v>
      </c>
      <c r="D71" s="160">
        <v>523</v>
      </c>
      <c r="E71" s="175"/>
      <c r="F71" s="180">
        <v>352</v>
      </c>
      <c r="G71" s="154">
        <v>0.33</v>
      </c>
      <c r="H71" s="160"/>
      <c r="I71" s="153"/>
      <c r="J71" s="170"/>
      <c r="K71" s="165">
        <v>6408</v>
      </c>
      <c r="L71" s="180">
        <v>32</v>
      </c>
    </row>
    <row r="72" spans="1:12" x14ac:dyDescent="0.35">
      <c r="A72" s="191">
        <v>43999</v>
      </c>
      <c r="B72" s="148">
        <v>686</v>
      </c>
      <c r="C72" s="154">
        <v>0.63</v>
      </c>
      <c r="D72" s="160">
        <v>524</v>
      </c>
      <c r="E72" s="175"/>
      <c r="F72" s="180">
        <v>351</v>
      </c>
      <c r="G72" s="154">
        <v>0.33</v>
      </c>
      <c r="H72" s="160"/>
      <c r="I72" s="153"/>
      <c r="J72" s="170"/>
      <c r="K72" s="165">
        <v>6424</v>
      </c>
      <c r="L72" s="180">
        <v>16</v>
      </c>
    </row>
    <row r="73" spans="1:12" x14ac:dyDescent="0.35">
      <c r="A73" s="191">
        <v>44000</v>
      </c>
      <c r="B73" s="148">
        <v>687</v>
      </c>
      <c r="C73" s="154">
        <v>0.63</v>
      </c>
      <c r="D73" s="160">
        <v>525</v>
      </c>
      <c r="E73" s="175"/>
      <c r="F73" s="180">
        <v>348</v>
      </c>
      <c r="G73" s="154">
        <v>0.32</v>
      </c>
      <c r="H73" s="160"/>
      <c r="I73" s="153"/>
      <c r="J73" s="170"/>
      <c r="K73" s="165">
        <v>6434</v>
      </c>
      <c r="L73" s="180">
        <v>10</v>
      </c>
    </row>
    <row r="74" spans="1:12" x14ac:dyDescent="0.35">
      <c r="A74" s="191">
        <v>44001</v>
      </c>
      <c r="B74" s="148">
        <v>688</v>
      </c>
      <c r="C74" s="154">
        <v>0.64</v>
      </c>
      <c r="D74" s="160">
        <v>526</v>
      </c>
      <c r="E74" s="175"/>
      <c r="F74" s="180">
        <v>347</v>
      </c>
      <c r="G74" s="154">
        <v>0.32</v>
      </c>
      <c r="H74" s="160"/>
      <c r="I74" s="153"/>
      <c r="J74" s="170"/>
      <c r="K74" s="165">
        <v>6452</v>
      </c>
      <c r="L74" s="180">
        <v>18</v>
      </c>
    </row>
    <row r="75" spans="1:12" x14ac:dyDescent="0.35">
      <c r="A75" s="191">
        <v>44002</v>
      </c>
      <c r="B75" s="148">
        <v>688</v>
      </c>
      <c r="C75" s="154">
        <v>0.64</v>
      </c>
      <c r="D75" s="160">
        <v>526</v>
      </c>
      <c r="E75" s="175"/>
      <c r="F75" s="180">
        <v>348</v>
      </c>
      <c r="G75" s="154">
        <v>0.32</v>
      </c>
      <c r="H75" s="160"/>
      <c r="I75" s="153"/>
      <c r="J75" s="170"/>
      <c r="K75" s="166">
        <v>6456</v>
      </c>
      <c r="L75" s="180">
        <v>4</v>
      </c>
    </row>
    <row r="76" spans="1:12" x14ac:dyDescent="0.35">
      <c r="A76" s="191">
        <v>44003</v>
      </c>
      <c r="B76" s="148">
        <v>688</v>
      </c>
      <c r="C76" s="154">
        <v>0.64</v>
      </c>
      <c r="D76" s="160">
        <v>526</v>
      </c>
      <c r="E76" s="175"/>
      <c r="F76" s="180">
        <v>347</v>
      </c>
      <c r="G76" s="154">
        <v>0.32</v>
      </c>
      <c r="H76" s="160"/>
      <c r="I76" s="153"/>
      <c r="J76" s="170"/>
      <c r="K76" s="166">
        <v>6465</v>
      </c>
      <c r="L76" s="180">
        <v>9</v>
      </c>
    </row>
    <row r="77" spans="1:12" x14ac:dyDescent="0.35">
      <c r="A77" s="191">
        <v>44004</v>
      </c>
      <c r="B77" s="148">
        <v>688</v>
      </c>
      <c r="C77" s="154">
        <v>0.64</v>
      </c>
      <c r="D77" s="160">
        <v>526</v>
      </c>
      <c r="E77" s="175"/>
      <c r="F77" s="180">
        <v>340</v>
      </c>
      <c r="G77" s="154">
        <v>0.31</v>
      </c>
      <c r="H77" s="160"/>
      <c r="I77" s="153"/>
      <c r="J77" s="170"/>
      <c r="K77" s="166">
        <v>6485</v>
      </c>
      <c r="L77" s="180">
        <v>20</v>
      </c>
    </row>
    <row r="78" spans="1:12" x14ac:dyDescent="0.35">
      <c r="A78" s="191">
        <v>44005</v>
      </c>
      <c r="B78" s="148">
        <v>688</v>
      </c>
      <c r="C78" s="154">
        <v>0.64</v>
      </c>
      <c r="D78" s="160">
        <v>527</v>
      </c>
      <c r="E78" s="175"/>
      <c r="F78" s="180">
        <v>331</v>
      </c>
      <c r="G78" s="154">
        <v>0.31</v>
      </c>
      <c r="H78" s="160"/>
      <c r="I78" s="153"/>
      <c r="J78" s="171"/>
      <c r="K78" s="166">
        <v>6515</v>
      </c>
      <c r="L78" s="180">
        <v>30</v>
      </c>
    </row>
    <row r="79" spans="1:12" x14ac:dyDescent="0.35">
      <c r="A79" s="191">
        <v>44006</v>
      </c>
      <c r="B79" s="148">
        <v>689</v>
      </c>
      <c r="C79" s="154">
        <v>0.64</v>
      </c>
      <c r="D79" s="160">
        <v>528</v>
      </c>
      <c r="E79" s="175"/>
      <c r="F79" s="180">
        <v>330</v>
      </c>
      <c r="G79" s="154">
        <v>0.31</v>
      </c>
      <c r="H79" s="160"/>
      <c r="I79" s="153"/>
      <c r="J79" s="171"/>
      <c r="K79" s="166">
        <v>6523</v>
      </c>
      <c r="L79" s="180">
        <v>8</v>
      </c>
    </row>
    <row r="80" spans="1:12" x14ac:dyDescent="0.35">
      <c r="A80" s="191">
        <v>44007</v>
      </c>
      <c r="B80" s="148">
        <v>689</v>
      </c>
      <c r="C80" s="154">
        <v>0.64</v>
      </c>
      <c r="D80" s="160">
        <v>529</v>
      </c>
      <c r="E80" s="175"/>
      <c r="F80" s="180">
        <v>313</v>
      </c>
      <c r="G80" s="154">
        <v>0.28999999999999998</v>
      </c>
      <c r="H80" s="160"/>
      <c r="I80" s="153"/>
      <c r="J80" s="171"/>
      <c r="K80" s="166">
        <v>6543</v>
      </c>
      <c r="L80" s="180">
        <v>20</v>
      </c>
    </row>
    <row r="81" spans="1:12" x14ac:dyDescent="0.35">
      <c r="A81" s="191">
        <v>44008</v>
      </c>
      <c r="B81" s="148">
        <v>689</v>
      </c>
      <c r="C81" s="154">
        <v>0.64</v>
      </c>
      <c r="D81" s="160">
        <v>531</v>
      </c>
      <c r="E81" s="175"/>
      <c r="F81" s="180">
        <v>256</v>
      </c>
      <c r="G81" s="154">
        <v>0.24</v>
      </c>
      <c r="H81" s="160"/>
      <c r="I81" s="153"/>
      <c r="J81" s="171"/>
      <c r="K81" s="166">
        <v>6561</v>
      </c>
      <c r="L81" s="180">
        <v>18</v>
      </c>
    </row>
    <row r="82" spans="1:12" x14ac:dyDescent="0.35">
      <c r="A82" s="191">
        <v>44009</v>
      </c>
      <c r="B82" s="148">
        <v>689</v>
      </c>
      <c r="C82" s="154">
        <v>0.64</v>
      </c>
      <c r="D82" s="160">
        <v>531</v>
      </c>
      <c r="E82" s="175"/>
      <c r="F82" s="180">
        <v>253</v>
      </c>
      <c r="G82" s="154">
        <v>0.23</v>
      </c>
      <c r="H82" s="160"/>
      <c r="I82" s="153"/>
      <c r="J82" s="171"/>
      <c r="K82" s="166">
        <v>6564</v>
      </c>
      <c r="L82" s="180">
        <v>3</v>
      </c>
    </row>
    <row r="83" spans="1:12" x14ac:dyDescent="0.35">
      <c r="A83" s="191">
        <v>44010</v>
      </c>
      <c r="B83" s="148">
        <v>689</v>
      </c>
      <c r="C83" s="154">
        <v>0.64</v>
      </c>
      <c r="D83" s="160">
        <v>531</v>
      </c>
      <c r="E83" s="175"/>
      <c r="F83" s="180">
        <v>253</v>
      </c>
      <c r="G83" s="182">
        <v>0.23</v>
      </c>
      <c r="H83" s="160">
        <v>143</v>
      </c>
      <c r="I83" s="153">
        <v>0.13</v>
      </c>
      <c r="J83" s="171"/>
      <c r="K83" s="166">
        <v>6566</v>
      </c>
      <c r="L83" s="180">
        <v>2</v>
      </c>
    </row>
    <row r="84" spans="1:12" ht="28.4" customHeight="1" x14ac:dyDescent="0.35">
      <c r="A84" s="191">
        <v>44011</v>
      </c>
      <c r="B84" s="148">
        <v>689</v>
      </c>
      <c r="C84" s="154">
        <v>0.64</v>
      </c>
      <c r="D84" s="160">
        <v>533</v>
      </c>
      <c r="E84" s="181"/>
      <c r="F84" s="656" t="s">
        <v>112</v>
      </c>
      <c r="G84" s="657"/>
      <c r="H84" s="160">
        <v>140</v>
      </c>
      <c r="I84" s="153">
        <v>0.13</v>
      </c>
      <c r="J84" s="170"/>
      <c r="K84" s="166">
        <v>6579</v>
      </c>
      <c r="L84" s="180">
        <v>13</v>
      </c>
    </row>
    <row r="85" spans="1:12" x14ac:dyDescent="0.35">
      <c r="A85" s="191">
        <v>44012</v>
      </c>
      <c r="B85" s="148">
        <v>689</v>
      </c>
      <c r="C85" s="154">
        <v>0.64</v>
      </c>
      <c r="D85" s="160">
        <v>536</v>
      </c>
      <c r="E85" s="181"/>
      <c r="F85" s="89"/>
      <c r="G85" s="183"/>
      <c r="H85" s="160">
        <v>138</v>
      </c>
      <c r="I85" s="153">
        <v>0.13</v>
      </c>
      <c r="J85" s="170"/>
      <c r="K85" s="166">
        <v>6601</v>
      </c>
      <c r="L85" s="180">
        <v>22</v>
      </c>
    </row>
    <row r="86" spans="1:12" x14ac:dyDescent="0.35">
      <c r="A86" s="191">
        <v>44013</v>
      </c>
      <c r="B86" s="148">
        <v>689</v>
      </c>
      <c r="C86" s="154">
        <v>0.64</v>
      </c>
      <c r="D86" s="160">
        <v>536</v>
      </c>
      <c r="E86" s="181"/>
      <c r="F86" s="89"/>
      <c r="G86" s="104"/>
      <c r="H86" s="160">
        <v>135</v>
      </c>
      <c r="I86" s="153">
        <v>0.13</v>
      </c>
      <c r="J86" s="170"/>
      <c r="K86" s="166">
        <v>6621</v>
      </c>
      <c r="L86" s="180">
        <v>20</v>
      </c>
    </row>
    <row r="87" spans="1:12" x14ac:dyDescent="0.35">
      <c r="A87" s="191">
        <v>44014</v>
      </c>
      <c r="B87" s="148">
        <v>690</v>
      </c>
      <c r="C87" s="154">
        <v>0.64</v>
      </c>
      <c r="D87" s="160">
        <v>537</v>
      </c>
      <c r="E87" s="181"/>
      <c r="F87" s="89"/>
      <c r="G87" s="104"/>
      <c r="H87" s="160">
        <v>135</v>
      </c>
      <c r="I87" s="153">
        <v>0.13</v>
      </c>
      <c r="J87" s="170"/>
      <c r="K87" s="166">
        <v>6631</v>
      </c>
      <c r="L87" s="180">
        <v>10</v>
      </c>
    </row>
    <row r="88" spans="1:12" x14ac:dyDescent="0.35">
      <c r="A88" s="191">
        <v>44015</v>
      </c>
      <c r="B88" s="148">
        <v>691</v>
      </c>
      <c r="C88" s="154">
        <v>0.64</v>
      </c>
      <c r="D88" s="160">
        <v>537</v>
      </c>
      <c r="E88" s="181"/>
      <c r="F88" s="89"/>
      <c r="G88" s="104"/>
      <c r="H88" s="160">
        <v>129</v>
      </c>
      <c r="I88" s="153">
        <v>0.12</v>
      </c>
      <c r="J88" s="170"/>
      <c r="K88" s="166">
        <v>6644</v>
      </c>
      <c r="L88" s="180">
        <v>13</v>
      </c>
    </row>
    <row r="89" spans="1:12" x14ac:dyDescent="0.35">
      <c r="A89" s="191">
        <v>44016</v>
      </c>
      <c r="B89" s="148">
        <v>691</v>
      </c>
      <c r="C89" s="154">
        <v>0.64</v>
      </c>
      <c r="D89" s="160">
        <v>537</v>
      </c>
      <c r="E89" s="181"/>
      <c r="F89" s="89"/>
      <c r="G89" s="104"/>
      <c r="H89" s="160">
        <v>125</v>
      </c>
      <c r="I89" s="153">
        <v>0.12</v>
      </c>
      <c r="J89" s="170"/>
      <c r="K89" s="166">
        <v>6646</v>
      </c>
      <c r="L89" s="180">
        <v>2</v>
      </c>
    </row>
    <row r="90" spans="1:12" x14ac:dyDescent="0.35">
      <c r="A90" s="191">
        <v>44017</v>
      </c>
      <c r="B90" s="148">
        <v>691</v>
      </c>
      <c r="C90" s="154">
        <v>0.64</v>
      </c>
      <c r="D90" s="160">
        <v>537</v>
      </c>
      <c r="E90" s="181"/>
      <c r="F90" s="89"/>
      <c r="G90" s="104"/>
      <c r="H90" s="160">
        <v>123</v>
      </c>
      <c r="I90" s="153">
        <v>0.11</v>
      </c>
      <c r="J90" s="170"/>
      <c r="K90" s="166">
        <v>6648</v>
      </c>
      <c r="L90" s="180">
        <v>2</v>
      </c>
    </row>
    <row r="91" spans="1:12" x14ac:dyDescent="0.35">
      <c r="A91" s="191">
        <v>44018</v>
      </c>
      <c r="B91" s="148">
        <v>691</v>
      </c>
      <c r="C91" s="154">
        <v>0.64</v>
      </c>
      <c r="D91" s="160">
        <v>540</v>
      </c>
      <c r="E91" s="181"/>
      <c r="F91" s="89"/>
      <c r="G91" s="104"/>
      <c r="H91" s="160">
        <v>125</v>
      </c>
      <c r="I91" s="153">
        <v>0.12</v>
      </c>
      <c r="J91" s="170"/>
      <c r="K91" s="166">
        <v>6672</v>
      </c>
      <c r="L91" s="180">
        <v>24</v>
      </c>
    </row>
    <row r="92" spans="1:12" x14ac:dyDescent="0.35">
      <c r="A92" s="191">
        <v>44019</v>
      </c>
      <c r="B92" s="148">
        <v>691</v>
      </c>
      <c r="C92" s="154">
        <v>0.64</v>
      </c>
      <c r="D92" s="160">
        <v>540</v>
      </c>
      <c r="E92" s="181"/>
      <c r="F92" s="89"/>
      <c r="G92" s="104"/>
      <c r="H92" s="160">
        <v>119</v>
      </c>
      <c r="I92" s="153">
        <v>0.11</v>
      </c>
      <c r="J92" s="170"/>
      <c r="K92" s="166">
        <v>6682</v>
      </c>
      <c r="L92" s="180">
        <v>10</v>
      </c>
    </row>
    <row r="93" spans="1:12" x14ac:dyDescent="0.35">
      <c r="A93" s="191">
        <v>44020</v>
      </c>
      <c r="B93" s="150">
        <v>692</v>
      </c>
      <c r="C93" s="154">
        <v>0.64</v>
      </c>
      <c r="D93" s="160">
        <v>540</v>
      </c>
      <c r="E93" s="181"/>
      <c r="F93" s="89"/>
      <c r="G93" s="104"/>
      <c r="H93" s="160">
        <v>113</v>
      </c>
      <c r="I93" s="153">
        <v>0.1</v>
      </c>
      <c r="J93" s="170"/>
      <c r="K93" s="166">
        <v>6697</v>
      </c>
      <c r="L93" s="180">
        <v>15</v>
      </c>
    </row>
    <row r="94" spans="1:12" x14ac:dyDescent="0.35">
      <c r="A94" s="191">
        <v>44021</v>
      </c>
      <c r="B94" s="150">
        <v>693</v>
      </c>
      <c r="C94" s="154">
        <v>0.64</v>
      </c>
      <c r="D94" s="160">
        <v>542</v>
      </c>
      <c r="E94" s="181"/>
      <c r="F94" s="89"/>
      <c r="G94" s="104"/>
      <c r="H94" s="160">
        <v>117</v>
      </c>
      <c r="I94" s="153">
        <v>0.11</v>
      </c>
      <c r="J94" s="170"/>
      <c r="K94" s="166">
        <v>6707</v>
      </c>
      <c r="L94" s="180">
        <v>10</v>
      </c>
    </row>
    <row r="95" spans="1:12" x14ac:dyDescent="0.35">
      <c r="A95" s="191">
        <v>44022</v>
      </c>
      <c r="B95" s="150">
        <v>693</v>
      </c>
      <c r="C95" s="154">
        <v>0.64</v>
      </c>
      <c r="D95" s="160">
        <v>542</v>
      </c>
      <c r="E95" s="181"/>
      <c r="F95" s="89"/>
      <c r="G95" s="104"/>
      <c r="H95" s="160">
        <v>114</v>
      </c>
      <c r="I95" s="153">
        <v>0.11</v>
      </c>
      <c r="J95" s="170"/>
      <c r="K95" s="166">
        <v>6719</v>
      </c>
      <c r="L95" s="180">
        <v>12</v>
      </c>
    </row>
    <row r="96" spans="1:12" x14ac:dyDescent="0.35">
      <c r="A96" s="191">
        <v>44023</v>
      </c>
      <c r="B96" s="150">
        <v>693</v>
      </c>
      <c r="C96" s="154">
        <v>0.64</v>
      </c>
      <c r="D96" s="160">
        <v>542</v>
      </c>
      <c r="E96" s="181"/>
      <c r="F96" s="89"/>
      <c r="G96" s="104"/>
      <c r="H96" s="160">
        <v>115</v>
      </c>
      <c r="I96" s="153">
        <v>0.11</v>
      </c>
      <c r="J96" s="170"/>
      <c r="K96" s="166">
        <v>6726</v>
      </c>
      <c r="L96" s="180">
        <v>7</v>
      </c>
    </row>
    <row r="97" spans="1:13" x14ac:dyDescent="0.35">
      <c r="A97" s="191">
        <v>44024</v>
      </c>
      <c r="B97" s="150">
        <v>693</v>
      </c>
      <c r="C97" s="154">
        <v>0.64</v>
      </c>
      <c r="D97" s="160">
        <v>542</v>
      </c>
      <c r="E97" s="181"/>
      <c r="F97" s="89"/>
      <c r="G97" s="104"/>
      <c r="H97" s="160">
        <v>115</v>
      </c>
      <c r="I97" s="153">
        <v>0.11</v>
      </c>
      <c r="J97" s="170"/>
      <c r="K97" s="166">
        <v>6729</v>
      </c>
      <c r="L97" s="180">
        <v>3</v>
      </c>
    </row>
    <row r="98" spans="1:13" x14ac:dyDescent="0.35">
      <c r="A98" s="191">
        <v>44025</v>
      </c>
      <c r="B98" s="150">
        <v>693</v>
      </c>
      <c r="C98" s="154">
        <v>0.64</v>
      </c>
      <c r="D98" s="160">
        <v>542</v>
      </c>
      <c r="E98" s="181"/>
      <c r="F98" s="89"/>
      <c r="G98" s="104"/>
      <c r="H98" s="160">
        <v>108</v>
      </c>
      <c r="I98" s="153">
        <v>0.1</v>
      </c>
      <c r="J98" s="170"/>
      <c r="K98" s="166">
        <v>6737</v>
      </c>
      <c r="L98" s="180">
        <v>8</v>
      </c>
    </row>
    <row r="99" spans="1:13" x14ac:dyDescent="0.35">
      <c r="A99" s="191">
        <v>44026</v>
      </c>
      <c r="B99" s="150">
        <v>694</v>
      </c>
      <c r="C99" s="154">
        <v>0.64</v>
      </c>
      <c r="D99" s="160">
        <v>542</v>
      </c>
      <c r="E99" s="181"/>
      <c r="F99" s="89"/>
      <c r="G99" s="104"/>
      <c r="H99" s="160">
        <v>98</v>
      </c>
      <c r="I99" s="153">
        <v>0.09</v>
      </c>
      <c r="J99" s="170"/>
      <c r="K99" s="166">
        <v>6742</v>
      </c>
      <c r="L99" s="180">
        <v>5</v>
      </c>
    </row>
    <row r="100" spans="1:13" x14ac:dyDescent="0.35">
      <c r="A100" s="191">
        <v>44027</v>
      </c>
      <c r="B100" s="150">
        <v>694</v>
      </c>
      <c r="C100" s="154">
        <v>0.64</v>
      </c>
      <c r="D100" s="160">
        <v>543</v>
      </c>
      <c r="E100" s="181"/>
      <c r="F100" s="89"/>
      <c r="G100" s="104"/>
      <c r="H100" s="160">
        <v>97</v>
      </c>
      <c r="I100" s="153">
        <v>0.09</v>
      </c>
      <c r="J100" s="170"/>
      <c r="K100" s="166">
        <v>6757</v>
      </c>
      <c r="L100" s="180">
        <v>15</v>
      </c>
      <c r="M100" s="31"/>
    </row>
    <row r="101" spans="1:13" x14ac:dyDescent="0.35">
      <c r="A101" s="191">
        <v>44028</v>
      </c>
      <c r="B101" s="150">
        <v>694</v>
      </c>
      <c r="C101" s="154">
        <v>0.64</v>
      </c>
      <c r="D101" s="160">
        <v>543</v>
      </c>
      <c r="E101" s="181"/>
      <c r="G101" s="104"/>
      <c r="H101" s="160">
        <v>90</v>
      </c>
      <c r="I101" s="153">
        <v>0.08</v>
      </c>
      <c r="J101" s="170"/>
      <c r="K101" s="166">
        <v>6765</v>
      </c>
      <c r="L101" s="180">
        <v>8</v>
      </c>
      <c r="M101" s="31"/>
    </row>
    <row r="102" spans="1:13" x14ac:dyDescent="0.35">
      <c r="A102" s="191">
        <v>44029</v>
      </c>
      <c r="B102" s="150">
        <v>695</v>
      </c>
      <c r="C102" s="154">
        <v>0.64</v>
      </c>
      <c r="D102" s="160">
        <v>544</v>
      </c>
      <c r="E102" s="181"/>
      <c r="F102" s="89"/>
      <c r="G102" s="104"/>
      <c r="H102" s="160">
        <v>85</v>
      </c>
      <c r="I102" s="153">
        <v>0.08</v>
      </c>
      <c r="J102" s="170"/>
      <c r="K102" s="166">
        <v>6778</v>
      </c>
      <c r="L102" s="180">
        <v>13</v>
      </c>
    </row>
    <row r="103" spans="1:13" x14ac:dyDescent="0.35">
      <c r="A103" s="191">
        <v>44030</v>
      </c>
      <c r="B103" s="150">
        <v>695</v>
      </c>
      <c r="C103" s="154">
        <v>0.64</v>
      </c>
      <c r="D103" s="160">
        <v>544</v>
      </c>
      <c r="E103" s="181"/>
      <c r="F103" s="89"/>
      <c r="G103" s="104"/>
      <c r="H103" s="160">
        <v>84</v>
      </c>
      <c r="I103" s="153">
        <v>0.08</v>
      </c>
      <c r="J103" s="170"/>
      <c r="K103" s="166">
        <v>6801</v>
      </c>
      <c r="L103" s="180">
        <v>23</v>
      </c>
    </row>
    <row r="104" spans="1:13" x14ac:dyDescent="0.35">
      <c r="A104" s="191">
        <v>44031</v>
      </c>
      <c r="B104" s="150">
        <v>695</v>
      </c>
      <c r="C104" s="154">
        <v>0.64</v>
      </c>
      <c r="D104" s="160">
        <v>544</v>
      </c>
      <c r="E104" s="181"/>
      <c r="F104" s="89"/>
      <c r="G104" s="104"/>
      <c r="H104" s="160">
        <v>82</v>
      </c>
      <c r="I104" s="153">
        <v>0.08</v>
      </c>
      <c r="J104" s="170"/>
      <c r="K104" s="166">
        <v>6802</v>
      </c>
      <c r="L104" s="180">
        <v>1</v>
      </c>
    </row>
    <row r="105" spans="1:13" x14ac:dyDescent="0.35">
      <c r="A105" s="191">
        <v>44032</v>
      </c>
      <c r="B105" s="150">
        <v>697</v>
      </c>
      <c r="C105" s="154">
        <v>0.65</v>
      </c>
      <c r="D105" s="160">
        <v>547</v>
      </c>
      <c r="E105" s="181"/>
      <c r="F105" s="89"/>
      <c r="G105" s="104"/>
      <c r="H105" s="160">
        <v>90</v>
      </c>
      <c r="I105" s="153">
        <v>0.08</v>
      </c>
      <c r="J105" s="170"/>
      <c r="K105" s="166">
        <v>6830</v>
      </c>
      <c r="L105" s="180">
        <v>28</v>
      </c>
    </row>
    <row r="106" spans="1:13" x14ac:dyDescent="0.35">
      <c r="A106" s="191">
        <v>44033</v>
      </c>
      <c r="B106" s="150">
        <v>697</v>
      </c>
      <c r="C106" s="154">
        <v>0.65</v>
      </c>
      <c r="D106" s="160">
        <v>548</v>
      </c>
      <c r="E106" s="181"/>
      <c r="F106" s="89"/>
      <c r="G106" s="104"/>
      <c r="H106" s="160">
        <v>83</v>
      </c>
      <c r="I106" s="153">
        <v>0.08</v>
      </c>
      <c r="J106" s="170"/>
      <c r="K106" s="166">
        <v>6834</v>
      </c>
      <c r="L106" s="180">
        <v>4</v>
      </c>
    </row>
    <row r="107" spans="1:13" x14ac:dyDescent="0.35">
      <c r="A107" s="191">
        <v>44034</v>
      </c>
      <c r="B107" s="150">
        <v>697</v>
      </c>
      <c r="C107" s="154">
        <v>0.65</v>
      </c>
      <c r="D107" s="160">
        <v>548</v>
      </c>
      <c r="E107" s="181"/>
      <c r="F107" s="89"/>
      <c r="G107" s="104"/>
      <c r="H107" s="160">
        <v>81</v>
      </c>
      <c r="I107" s="153">
        <v>0.08</v>
      </c>
      <c r="J107" s="170"/>
      <c r="K107" s="166">
        <v>6841</v>
      </c>
      <c r="L107" s="180">
        <v>7</v>
      </c>
    </row>
    <row r="108" spans="1:13" x14ac:dyDescent="0.35">
      <c r="A108" s="192">
        <v>44035</v>
      </c>
      <c r="B108" s="152">
        <v>697</v>
      </c>
      <c r="C108" s="157">
        <v>0.65</v>
      </c>
      <c r="D108" s="161">
        <v>548</v>
      </c>
      <c r="E108" s="181"/>
      <c r="G108" s="104"/>
      <c r="H108" s="160">
        <v>76</v>
      </c>
      <c r="I108" s="153">
        <v>7.0000000000000007E-2</v>
      </c>
      <c r="J108" s="170"/>
      <c r="K108" s="166">
        <v>6851</v>
      </c>
      <c r="L108" s="180">
        <v>10</v>
      </c>
    </row>
    <row r="109" spans="1:13" x14ac:dyDescent="0.35">
      <c r="A109" s="191">
        <v>44036</v>
      </c>
      <c r="B109" s="658" t="s">
        <v>112</v>
      </c>
      <c r="C109" s="659"/>
      <c r="D109" s="660"/>
      <c r="E109" s="89"/>
      <c r="F109" s="89"/>
      <c r="G109" s="104"/>
      <c r="H109" s="160" t="s">
        <v>48</v>
      </c>
      <c r="I109" s="153" t="s">
        <v>48</v>
      </c>
      <c r="J109" s="170"/>
      <c r="K109" s="166">
        <v>6860</v>
      </c>
      <c r="L109" s="180">
        <v>9</v>
      </c>
    </row>
    <row r="110" spans="1:13" x14ac:dyDescent="0.35">
      <c r="A110" s="191">
        <v>44037</v>
      </c>
      <c r="B110" s="12"/>
      <c r="C110" s="89"/>
      <c r="D110" s="89"/>
      <c r="E110" s="89"/>
      <c r="F110" s="89"/>
      <c r="G110" s="104"/>
      <c r="H110" s="160" t="s">
        <v>48</v>
      </c>
      <c r="I110" s="153" t="s">
        <v>48</v>
      </c>
      <c r="J110" s="170"/>
      <c r="K110" s="166">
        <v>6861</v>
      </c>
      <c r="L110" s="180">
        <v>1</v>
      </c>
    </row>
    <row r="111" spans="1:13" x14ac:dyDescent="0.35">
      <c r="A111" s="191">
        <v>44038</v>
      </c>
      <c r="B111" s="12"/>
      <c r="C111" s="89"/>
      <c r="D111" s="89"/>
      <c r="E111" s="89"/>
      <c r="F111" s="89"/>
      <c r="G111" s="104"/>
      <c r="H111" s="160" t="s">
        <v>48</v>
      </c>
      <c r="I111" s="153" t="s">
        <v>48</v>
      </c>
      <c r="J111" s="170"/>
      <c r="K111" s="166">
        <v>6862</v>
      </c>
      <c r="L111" s="180">
        <v>1</v>
      </c>
    </row>
    <row r="112" spans="1:13" x14ac:dyDescent="0.35">
      <c r="A112" s="191">
        <v>44039</v>
      </c>
      <c r="B112" s="12"/>
      <c r="C112" s="89"/>
      <c r="D112" s="89"/>
      <c r="E112" s="89"/>
      <c r="F112" s="89"/>
      <c r="G112" s="104"/>
      <c r="H112" s="160" t="s">
        <v>48</v>
      </c>
      <c r="I112" s="153" t="s">
        <v>48</v>
      </c>
      <c r="J112" s="170"/>
      <c r="K112" s="166">
        <v>6875</v>
      </c>
      <c r="L112" s="180">
        <v>13</v>
      </c>
    </row>
    <row r="113" spans="1:12" x14ac:dyDescent="0.35">
      <c r="A113" s="191">
        <v>44040</v>
      </c>
      <c r="B113" s="12"/>
      <c r="C113" s="89"/>
      <c r="D113" s="89"/>
      <c r="E113" s="89"/>
      <c r="F113" s="89"/>
      <c r="G113" s="104"/>
      <c r="H113" s="160" t="s">
        <v>48</v>
      </c>
      <c r="I113" s="153" t="s">
        <v>48</v>
      </c>
      <c r="J113" s="170"/>
      <c r="K113" s="166">
        <v>6884</v>
      </c>
      <c r="L113" s="180">
        <v>9</v>
      </c>
    </row>
    <row r="114" spans="1:12" x14ac:dyDescent="0.35">
      <c r="A114" s="191">
        <v>44041</v>
      </c>
      <c r="B114" s="12"/>
      <c r="C114" s="89"/>
      <c r="D114" s="89"/>
      <c r="F114" s="184"/>
      <c r="G114" s="185"/>
      <c r="H114" s="160">
        <v>66</v>
      </c>
      <c r="I114" s="153">
        <v>0.06</v>
      </c>
      <c r="J114" s="89"/>
      <c r="K114" s="193" t="s">
        <v>112</v>
      </c>
      <c r="L114" s="194"/>
    </row>
    <row r="115" spans="1:12" x14ac:dyDescent="0.3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D44" sqref="D44"/>
    </sheetView>
  </sheetViews>
  <sheetFormatPr defaultColWidth="9.453125" defaultRowHeight="14.5" x14ac:dyDescent="0.35"/>
  <cols>
    <col min="1" max="1" width="13" style="252" customWidth="1"/>
    <col min="2" max="5" width="16.54296875" style="252" customWidth="1"/>
    <col min="6" max="6" width="13.453125" style="252" customWidth="1"/>
    <col min="7" max="14" width="9.453125" style="252"/>
    <col min="15" max="19" width="15" style="252" customWidth="1"/>
    <col min="20" max="20" width="12.453125" style="252" customWidth="1"/>
    <col min="21" max="16384" width="9.453125" style="252"/>
  </cols>
  <sheetData>
    <row r="1" spans="1:21" ht="15" customHeight="1" x14ac:dyDescent="0.35">
      <c r="A1" s="661" t="s">
        <v>453</v>
      </c>
      <c r="B1" s="661"/>
      <c r="C1" s="661"/>
      <c r="D1" s="661"/>
      <c r="E1" s="662"/>
      <c r="F1" s="430"/>
      <c r="G1" s="430"/>
      <c r="H1" s="430"/>
      <c r="I1" s="430"/>
      <c r="J1" s="430"/>
      <c r="K1" s="430"/>
      <c r="L1" s="430"/>
      <c r="M1" s="430"/>
      <c r="N1" s="430"/>
      <c r="O1" s="562" t="s">
        <v>333</v>
      </c>
      <c r="P1" s="430"/>
      <c r="Q1" s="430"/>
      <c r="R1" s="430"/>
      <c r="S1" s="430"/>
      <c r="T1" s="430"/>
    </row>
    <row r="2" spans="1:21" x14ac:dyDescent="0.3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35">
      <c r="A3" s="563" t="s">
        <v>0</v>
      </c>
      <c r="B3" s="432" t="s">
        <v>160</v>
      </c>
      <c r="C3" s="432" t="s">
        <v>157</v>
      </c>
      <c r="D3" s="564" t="s">
        <v>163</v>
      </c>
      <c r="E3" s="564" t="s">
        <v>161</v>
      </c>
      <c r="F3" s="433"/>
      <c r="G3" s="433"/>
      <c r="H3" s="433"/>
      <c r="I3" s="433"/>
      <c r="J3" s="433"/>
      <c r="K3" s="433"/>
      <c r="L3" s="433"/>
      <c r="M3" s="433"/>
      <c r="N3" s="433"/>
      <c r="O3" s="563" t="s">
        <v>0</v>
      </c>
      <c r="P3" s="432" t="s">
        <v>160</v>
      </c>
      <c r="Q3" s="432" t="s">
        <v>157</v>
      </c>
      <c r="R3" s="564" t="s">
        <v>163</v>
      </c>
      <c r="S3" s="564" t="s">
        <v>161</v>
      </c>
      <c r="T3" s="433"/>
    </row>
    <row r="4" spans="1:21" x14ac:dyDescent="0.35">
      <c r="A4" s="565">
        <v>44060</v>
      </c>
      <c r="B4" s="566">
        <v>6691</v>
      </c>
      <c r="C4" s="567">
        <v>0.95417624179999994</v>
      </c>
      <c r="D4" s="568">
        <v>3.6431640300000005E-2</v>
      </c>
      <c r="E4" s="568">
        <v>9.3784989000000006E-3</v>
      </c>
      <c r="F4" s="430"/>
      <c r="G4" s="435"/>
      <c r="H4" s="436"/>
      <c r="I4" s="436"/>
      <c r="J4" s="430"/>
      <c r="K4" s="430"/>
      <c r="L4" s="430"/>
      <c r="M4" s="430"/>
      <c r="N4" s="430"/>
      <c r="O4" s="272">
        <v>44060</v>
      </c>
      <c r="P4" s="569">
        <v>5158</v>
      </c>
      <c r="Q4" s="437">
        <v>0.95428309090000007</v>
      </c>
      <c r="R4" s="570">
        <v>3.8472812600000003E-2</v>
      </c>
      <c r="S4" s="570">
        <v>7.2361936000000003E-3</v>
      </c>
      <c r="T4" s="430"/>
    </row>
    <row r="5" spans="1:21" x14ac:dyDescent="0.35">
      <c r="A5" s="565">
        <v>44061</v>
      </c>
      <c r="B5" s="566">
        <v>7628</v>
      </c>
      <c r="C5" s="567">
        <v>0.94962588920000002</v>
      </c>
      <c r="D5" s="434">
        <v>3.9675949199999998E-2</v>
      </c>
      <c r="E5" s="434">
        <v>1.06860233E-2</v>
      </c>
      <c r="F5" s="430"/>
      <c r="G5" s="430"/>
      <c r="H5" s="430"/>
      <c r="I5" s="430"/>
      <c r="J5" s="430"/>
      <c r="K5" s="430"/>
      <c r="L5" s="430"/>
      <c r="M5" s="430"/>
      <c r="N5" s="430"/>
      <c r="O5" s="272">
        <v>44061</v>
      </c>
      <c r="P5" s="569">
        <v>6292</v>
      </c>
      <c r="Q5" s="437">
        <v>0.94990614919999994</v>
      </c>
      <c r="R5" s="437">
        <v>4.1246390200000004E-2</v>
      </c>
      <c r="S5" s="437">
        <v>9.2879942999999996E-3</v>
      </c>
      <c r="T5" s="430"/>
    </row>
    <row r="6" spans="1:21" x14ac:dyDescent="0.35">
      <c r="A6" s="565">
        <v>44062</v>
      </c>
      <c r="B6" s="566">
        <v>8328</v>
      </c>
      <c r="C6" s="567">
        <v>0.94575998149999996</v>
      </c>
      <c r="D6" s="434">
        <v>4.2600122000000004E-2</v>
      </c>
      <c r="E6" s="434">
        <v>1.1628471499999999E-2</v>
      </c>
      <c r="F6" s="430"/>
      <c r="G6" s="430"/>
      <c r="H6" s="430"/>
      <c r="I6" s="430"/>
      <c r="J6" s="430"/>
      <c r="K6" s="430"/>
      <c r="L6" s="430"/>
      <c r="M6" s="430"/>
      <c r="N6" s="430"/>
      <c r="O6" s="272">
        <v>44062</v>
      </c>
      <c r="P6" s="569">
        <v>7037</v>
      </c>
      <c r="Q6" s="437">
        <v>0.94642513019999996</v>
      </c>
      <c r="R6" s="437">
        <v>4.3699499400000001E-2</v>
      </c>
      <c r="S6" s="437">
        <v>9.8682066999999998E-3</v>
      </c>
      <c r="T6" s="430"/>
    </row>
    <row r="7" spans="1:21" x14ac:dyDescent="0.35">
      <c r="A7" s="565">
        <v>44063</v>
      </c>
      <c r="B7" s="566">
        <v>9744</v>
      </c>
      <c r="C7" s="567">
        <v>0.93651072670000002</v>
      </c>
      <c r="D7" s="434">
        <v>4.9875343800000006E-2</v>
      </c>
      <c r="E7" s="434">
        <v>1.3600352699999999E-2</v>
      </c>
      <c r="F7" s="430"/>
      <c r="G7" s="430"/>
      <c r="H7" s="430"/>
      <c r="I7" s="430"/>
      <c r="J7" s="430"/>
      <c r="K7" s="430"/>
      <c r="L7" s="430"/>
      <c r="M7" s="430"/>
      <c r="N7" s="430"/>
      <c r="O7" s="272">
        <v>44063</v>
      </c>
      <c r="P7" s="569">
        <v>8426</v>
      </c>
      <c r="Q7" s="437">
        <v>0.93805645130000004</v>
      </c>
      <c r="R7" s="437">
        <v>5.0191782500000004E-2</v>
      </c>
      <c r="S7" s="437">
        <v>1.17453425E-2</v>
      </c>
      <c r="T7" s="430"/>
    </row>
    <row r="8" spans="1:21" x14ac:dyDescent="0.35">
      <c r="A8" s="565">
        <v>44064</v>
      </c>
      <c r="B8" s="571">
        <v>11815</v>
      </c>
      <c r="C8" s="434">
        <v>0.91764907350000002</v>
      </c>
      <c r="D8" s="434">
        <v>6.5454305800000001E-2</v>
      </c>
      <c r="E8" s="434">
        <v>1.69070726E-2</v>
      </c>
      <c r="F8" s="430"/>
      <c r="G8" s="430"/>
      <c r="H8" s="430"/>
      <c r="I8" s="430"/>
      <c r="J8" s="430"/>
      <c r="K8" s="430"/>
      <c r="L8" s="430"/>
      <c r="M8" s="430"/>
      <c r="N8" s="430"/>
      <c r="O8" s="272">
        <v>44064</v>
      </c>
      <c r="P8" s="569">
        <v>10655</v>
      </c>
      <c r="Q8" s="437">
        <v>0.91828749360000006</v>
      </c>
      <c r="R8" s="572">
        <v>6.6508160799999994E-2</v>
      </c>
      <c r="S8" s="572">
        <v>1.5210775800000001E-2</v>
      </c>
      <c r="T8" s="430"/>
    </row>
    <row r="9" spans="1:21" x14ac:dyDescent="0.35">
      <c r="A9" s="565">
        <v>44067</v>
      </c>
      <c r="B9" s="571">
        <v>19695</v>
      </c>
      <c r="C9" s="434">
        <v>0.88805348419999997</v>
      </c>
      <c r="D9" s="434">
        <v>8.4723331799999996E-2</v>
      </c>
      <c r="E9" s="434">
        <v>2.7209643200000001E-2</v>
      </c>
      <c r="F9" s="430"/>
      <c r="G9" s="430"/>
      <c r="H9" s="430"/>
      <c r="I9" s="430"/>
      <c r="J9" s="430"/>
      <c r="K9" s="430"/>
      <c r="L9" s="430"/>
      <c r="M9" s="430"/>
      <c r="N9" s="430"/>
      <c r="O9" s="272">
        <v>44067</v>
      </c>
      <c r="P9" s="569">
        <v>15913</v>
      </c>
      <c r="Q9" s="437">
        <v>0.89229074549999998</v>
      </c>
      <c r="R9" s="572">
        <v>8.5740323000000007E-2</v>
      </c>
      <c r="S9" s="572">
        <v>2.1961093899999999E-2</v>
      </c>
      <c r="T9" s="430"/>
    </row>
    <row r="10" spans="1:21" x14ac:dyDescent="0.35">
      <c r="A10" s="565">
        <v>44068</v>
      </c>
      <c r="B10" s="571">
        <v>23503</v>
      </c>
      <c r="C10" s="434">
        <v>0.87231087740000002</v>
      </c>
      <c r="D10" s="434">
        <v>9.4983346199999999E-2</v>
      </c>
      <c r="E10" s="434">
        <v>3.2692943799999999E-2</v>
      </c>
      <c r="F10" s="430"/>
      <c r="G10" s="430"/>
      <c r="H10" s="430"/>
      <c r="I10" s="430"/>
      <c r="J10" s="430"/>
      <c r="K10" s="430"/>
      <c r="L10" s="430"/>
      <c r="M10" s="430"/>
      <c r="N10" s="430"/>
      <c r="O10" s="272">
        <v>44068</v>
      </c>
      <c r="P10" s="569">
        <v>19653</v>
      </c>
      <c r="Q10" s="437">
        <v>0.87474455539999996</v>
      </c>
      <c r="R10" s="572">
        <v>9.2688977800000003E-2</v>
      </c>
      <c r="S10" s="572">
        <v>3.2565188000000002E-2</v>
      </c>
      <c r="T10" s="430"/>
    </row>
    <row r="11" spans="1:21" x14ac:dyDescent="0.35">
      <c r="A11" s="565">
        <v>44069</v>
      </c>
      <c r="B11" s="571">
        <v>25022</v>
      </c>
      <c r="C11" s="434">
        <v>0.87138389620000001</v>
      </c>
      <c r="D11" s="434">
        <v>9.3683889800000003E-2</v>
      </c>
      <c r="E11" s="434">
        <v>3.4919371000000005E-2</v>
      </c>
      <c r="F11" s="430"/>
      <c r="G11" s="430"/>
      <c r="H11" s="430"/>
      <c r="I11" s="430"/>
      <c r="J11" s="430"/>
      <c r="K11" s="430"/>
      <c r="L11" s="430"/>
      <c r="M11" s="430"/>
      <c r="N11" s="430"/>
      <c r="O11" s="272">
        <v>44069</v>
      </c>
      <c r="P11" s="569">
        <v>22019</v>
      </c>
      <c r="Q11" s="437">
        <v>0.87685068049999992</v>
      </c>
      <c r="R11" s="572">
        <v>8.7084152499999998E-2</v>
      </c>
      <c r="S11" s="572">
        <v>3.60638878E-2</v>
      </c>
      <c r="T11" s="430"/>
    </row>
    <row r="12" spans="1:21" x14ac:dyDescent="0.35">
      <c r="A12" s="565">
        <v>44070</v>
      </c>
      <c r="B12" s="571">
        <v>24240</v>
      </c>
      <c r="C12" s="434">
        <v>0.86199873300000007</v>
      </c>
      <c r="D12" s="434">
        <v>0.1041521015</v>
      </c>
      <c r="E12" s="434">
        <v>3.38384646E-2</v>
      </c>
      <c r="F12" s="430"/>
      <c r="G12" s="430"/>
      <c r="H12" s="430"/>
      <c r="I12" s="430"/>
      <c r="J12" s="430"/>
      <c r="K12" s="430"/>
      <c r="L12" s="430"/>
      <c r="M12" s="430"/>
      <c r="N12" s="430"/>
      <c r="O12" s="272">
        <v>44070</v>
      </c>
      <c r="P12" s="569">
        <v>21832</v>
      </c>
      <c r="Q12" s="437">
        <v>0.8668796379</v>
      </c>
      <c r="R12" s="572">
        <v>0.10268604749999999</v>
      </c>
      <c r="S12" s="572">
        <v>3.0422907999999999E-2</v>
      </c>
      <c r="T12" s="430"/>
    </row>
    <row r="13" spans="1:21" x14ac:dyDescent="0.35">
      <c r="A13" s="565">
        <v>44071</v>
      </c>
      <c r="B13" s="571">
        <v>24407</v>
      </c>
      <c r="C13" s="434">
        <v>0.84230703750000002</v>
      </c>
      <c r="D13" s="434">
        <v>0.12295505870000001</v>
      </c>
      <c r="E13" s="434">
        <v>3.4767616300000005E-2</v>
      </c>
      <c r="F13" s="430"/>
      <c r="G13" s="430"/>
      <c r="H13" s="430"/>
      <c r="I13" s="430"/>
      <c r="J13" s="430"/>
      <c r="K13" s="430"/>
      <c r="L13" s="430"/>
      <c r="M13" s="430"/>
      <c r="N13" s="430"/>
      <c r="O13" s="272">
        <v>44071</v>
      </c>
      <c r="P13" s="573">
        <v>22821</v>
      </c>
      <c r="Q13" s="572">
        <v>0.84484565720000004</v>
      </c>
      <c r="R13" s="572">
        <v>0.12272282940000001</v>
      </c>
      <c r="S13" s="572">
        <v>3.24603828E-2</v>
      </c>
      <c r="T13" s="430"/>
    </row>
    <row r="14" spans="1:21" x14ac:dyDescent="0.35">
      <c r="A14" s="565">
        <v>44074</v>
      </c>
      <c r="B14" s="571">
        <v>17956</v>
      </c>
      <c r="C14" s="434">
        <v>0.86305441869999999</v>
      </c>
      <c r="D14" s="434">
        <v>0.1121043427</v>
      </c>
      <c r="E14" s="434">
        <v>2.4831978100000002E-2</v>
      </c>
      <c r="F14" s="430"/>
      <c r="G14" s="430"/>
      <c r="H14" s="430"/>
      <c r="I14" s="430"/>
      <c r="J14" s="430"/>
      <c r="K14" s="430"/>
      <c r="L14" s="430"/>
      <c r="M14" s="430"/>
      <c r="N14" s="430"/>
      <c r="O14" s="438">
        <v>44074</v>
      </c>
      <c r="P14" s="569">
        <v>15660</v>
      </c>
      <c r="Q14" s="437">
        <v>0.86727853370000008</v>
      </c>
      <c r="R14" s="437">
        <v>0.1110893734</v>
      </c>
      <c r="S14" s="437">
        <v>2.1620710200000001E-2</v>
      </c>
      <c r="T14" s="430"/>
    </row>
    <row r="15" spans="1:21" x14ac:dyDescent="0.35">
      <c r="A15" s="565">
        <v>44075</v>
      </c>
      <c r="B15" s="571">
        <v>17279</v>
      </c>
      <c r="C15" s="434">
        <v>0.87150156239999998</v>
      </c>
      <c r="D15" s="434">
        <v>0.1044491743</v>
      </c>
      <c r="E15" s="434">
        <v>2.40364328E-2</v>
      </c>
      <c r="F15" s="430"/>
      <c r="G15" s="430"/>
      <c r="H15" s="430"/>
      <c r="I15" s="430"/>
      <c r="J15" s="430"/>
      <c r="K15" s="430"/>
      <c r="L15" s="430"/>
      <c r="M15" s="430"/>
      <c r="N15" s="430"/>
      <c r="O15" s="438">
        <v>44075</v>
      </c>
      <c r="P15" s="569">
        <v>15461</v>
      </c>
      <c r="Q15" s="437">
        <v>0.87546153299999996</v>
      </c>
      <c r="R15" s="437">
        <v>0.10307237919999999</v>
      </c>
      <c r="S15" s="437">
        <v>2.1456835800000001E-2</v>
      </c>
      <c r="T15" s="430"/>
    </row>
    <row r="16" spans="1:21" x14ac:dyDescent="0.35">
      <c r="A16" s="565">
        <v>44076</v>
      </c>
      <c r="B16" s="571">
        <v>15936</v>
      </c>
      <c r="C16" s="434">
        <v>0.88307737500000005</v>
      </c>
      <c r="D16" s="434">
        <v>9.4650290800000009E-2</v>
      </c>
      <c r="E16" s="434">
        <v>2.2258075400000001E-2</v>
      </c>
      <c r="F16" s="430"/>
      <c r="G16" s="430"/>
      <c r="H16" s="430"/>
      <c r="I16" s="430"/>
      <c r="J16" s="430"/>
      <c r="K16" s="430"/>
      <c r="L16" s="430"/>
      <c r="M16" s="430"/>
      <c r="N16" s="430"/>
      <c r="O16" s="438">
        <v>44076</v>
      </c>
      <c r="P16" s="569">
        <v>14228</v>
      </c>
      <c r="Q16" s="437">
        <v>0.88690153220000001</v>
      </c>
      <c r="R16" s="437">
        <v>9.3267624500000007E-2</v>
      </c>
      <c r="S16" s="437">
        <v>1.9817314200000002E-2</v>
      </c>
      <c r="T16" s="430"/>
    </row>
    <row r="17" spans="1:20" x14ac:dyDescent="0.35">
      <c r="A17" s="439">
        <v>44077</v>
      </c>
      <c r="B17" s="571">
        <v>15131</v>
      </c>
      <c r="C17" s="434">
        <v>0.88905567330000002</v>
      </c>
      <c r="D17" s="434">
        <v>8.974266639999999E-2</v>
      </c>
      <c r="E17" s="434">
        <v>2.11916771E-2</v>
      </c>
      <c r="F17" s="430"/>
      <c r="G17" s="430"/>
      <c r="H17" s="430"/>
      <c r="I17" s="430"/>
      <c r="J17" s="430"/>
      <c r="K17" s="430"/>
      <c r="L17" s="430"/>
      <c r="M17" s="430"/>
      <c r="N17" s="430"/>
      <c r="O17" s="438">
        <v>44077</v>
      </c>
      <c r="P17" s="569">
        <v>13596</v>
      </c>
      <c r="Q17" s="437">
        <v>0.89246879860000006</v>
      </c>
      <c r="R17" s="437">
        <v>8.8529046E-2</v>
      </c>
      <c r="S17" s="437">
        <v>1.8994320199999998E-2</v>
      </c>
      <c r="T17" s="430"/>
    </row>
    <row r="18" spans="1:20" x14ac:dyDescent="0.35">
      <c r="A18" s="439">
        <v>44078</v>
      </c>
      <c r="B18" s="571">
        <v>14197</v>
      </c>
      <c r="C18" s="434">
        <v>0.88018274610000002</v>
      </c>
      <c r="D18" s="434">
        <v>9.9181262899999997E-2</v>
      </c>
      <c r="E18" s="434">
        <v>2.0663714400000002E-2</v>
      </c>
      <c r="F18" s="430"/>
      <c r="G18" s="430"/>
      <c r="H18" s="430"/>
      <c r="I18" s="430"/>
      <c r="J18" s="430"/>
      <c r="K18" s="430"/>
      <c r="L18" s="430"/>
      <c r="M18" s="430"/>
      <c r="N18" s="430"/>
      <c r="O18" s="438">
        <v>44078</v>
      </c>
      <c r="P18" s="569">
        <v>13154</v>
      </c>
      <c r="Q18" s="437">
        <v>0.88198583759999993</v>
      </c>
      <c r="R18" s="437">
        <v>9.8981590499999994E-2</v>
      </c>
      <c r="S18" s="437">
        <v>1.9060261700000001E-2</v>
      </c>
      <c r="T18" s="430"/>
    </row>
    <row r="19" spans="1:20" x14ac:dyDescent="0.35">
      <c r="A19" s="439">
        <v>44081</v>
      </c>
      <c r="B19" s="571">
        <v>11386</v>
      </c>
      <c r="C19" s="434">
        <v>0.90735652690000002</v>
      </c>
      <c r="D19" s="434">
        <v>7.6052853399999995E-2</v>
      </c>
      <c r="E19" s="434">
        <v>1.6577173399999999E-2</v>
      </c>
      <c r="F19" s="430"/>
      <c r="G19" s="430"/>
      <c r="H19" s="430"/>
      <c r="I19" s="430"/>
      <c r="J19" s="430"/>
      <c r="K19" s="430"/>
      <c r="L19" s="430"/>
      <c r="M19" s="430"/>
      <c r="N19" s="430"/>
      <c r="O19" s="438">
        <v>44081</v>
      </c>
      <c r="P19" s="569">
        <v>9758</v>
      </c>
      <c r="Q19" s="437">
        <v>0.91020290000000004</v>
      </c>
      <c r="R19" s="437">
        <v>7.5607379500000002E-2</v>
      </c>
      <c r="S19" s="437">
        <v>1.41792749E-2</v>
      </c>
      <c r="T19" s="430"/>
    </row>
    <row r="20" spans="1:20" x14ac:dyDescent="0.35">
      <c r="A20" s="439">
        <v>44082</v>
      </c>
      <c r="B20" s="574">
        <v>12429</v>
      </c>
      <c r="C20" s="434">
        <v>0.91520819900000006</v>
      </c>
      <c r="D20" s="434">
        <v>6.7370792200000001E-2</v>
      </c>
      <c r="E20" s="434">
        <v>1.7409595999999999E-2</v>
      </c>
      <c r="F20" s="430"/>
      <c r="G20" s="430"/>
      <c r="H20" s="430"/>
      <c r="I20" s="430"/>
      <c r="J20" s="430"/>
      <c r="K20" s="430"/>
      <c r="L20" s="430"/>
      <c r="M20" s="430"/>
      <c r="N20" s="430"/>
      <c r="O20" s="438">
        <v>44082</v>
      </c>
      <c r="P20" s="569">
        <v>11173</v>
      </c>
      <c r="Q20" s="437">
        <v>0.91753910290000007</v>
      </c>
      <c r="R20" s="437">
        <v>6.6824760099999991E-2</v>
      </c>
      <c r="S20" s="437">
        <v>1.5628296599999997E-2</v>
      </c>
      <c r="T20" s="430"/>
    </row>
    <row r="21" spans="1:20" x14ac:dyDescent="0.35">
      <c r="A21" s="439">
        <v>44083</v>
      </c>
      <c r="B21" s="571">
        <v>12053</v>
      </c>
      <c r="C21" s="434">
        <v>0.9211224093</v>
      </c>
      <c r="D21" s="434">
        <v>6.1881417599999995E-2</v>
      </c>
      <c r="E21" s="434">
        <v>1.6983336300000002E-2</v>
      </c>
      <c r="F21" s="430"/>
      <c r="G21" s="430"/>
      <c r="H21" s="430"/>
      <c r="I21" s="430"/>
      <c r="J21" s="430"/>
      <c r="K21" s="430"/>
      <c r="L21" s="430"/>
      <c r="M21" s="430"/>
      <c r="N21" s="430"/>
      <c r="O21" s="438">
        <v>44083</v>
      </c>
      <c r="P21" s="569">
        <v>11005</v>
      </c>
      <c r="Q21" s="575">
        <v>0.9234529010000001</v>
      </c>
      <c r="R21" s="575">
        <v>6.1050808599999999E-2</v>
      </c>
      <c r="S21" s="575">
        <v>1.5485599899999999E-2</v>
      </c>
      <c r="T21" s="430"/>
    </row>
    <row r="22" spans="1:20" x14ac:dyDescent="0.35">
      <c r="A22" s="439">
        <v>44084</v>
      </c>
      <c r="B22" s="574">
        <v>11427</v>
      </c>
      <c r="C22" s="434">
        <v>0.92280758060000001</v>
      </c>
      <c r="D22" s="434">
        <v>6.1193018500000002E-2</v>
      </c>
      <c r="E22" s="434">
        <v>1.5987275199999998E-2</v>
      </c>
      <c r="F22" s="430"/>
      <c r="G22" s="430"/>
      <c r="H22" s="430"/>
      <c r="I22" s="430"/>
      <c r="J22" s="430"/>
      <c r="K22" s="430"/>
      <c r="L22" s="430"/>
      <c r="M22" s="430"/>
      <c r="N22" s="430"/>
      <c r="O22" s="438">
        <v>44084</v>
      </c>
      <c r="P22" s="569">
        <v>10513</v>
      </c>
      <c r="Q22" s="437">
        <v>0.92484042200000005</v>
      </c>
      <c r="R22" s="437">
        <v>6.0429352999999998E-2</v>
      </c>
      <c r="S22" s="437">
        <v>1.4718818999999999E-2</v>
      </c>
      <c r="T22" s="430"/>
    </row>
    <row r="23" spans="1:20" x14ac:dyDescent="0.35">
      <c r="A23" s="439">
        <v>44085</v>
      </c>
      <c r="B23" s="571">
        <v>11288</v>
      </c>
      <c r="C23" s="434">
        <v>0.91039151789999995</v>
      </c>
      <c r="D23" s="434">
        <v>7.3190092499999998E-2</v>
      </c>
      <c r="E23" s="434">
        <v>1.6428823700000001E-2</v>
      </c>
      <c r="F23" s="430"/>
      <c r="G23" s="430"/>
      <c r="H23" s="430"/>
      <c r="I23" s="430"/>
      <c r="J23" s="430"/>
      <c r="K23" s="430"/>
      <c r="L23" s="430"/>
      <c r="M23" s="430"/>
      <c r="N23" s="430"/>
      <c r="O23" s="438">
        <v>44085</v>
      </c>
      <c r="P23" s="569">
        <v>10667</v>
      </c>
      <c r="Q23" s="437">
        <v>0.91176029330000008</v>
      </c>
      <c r="R23" s="437">
        <v>7.2757803800000007E-2</v>
      </c>
      <c r="S23" s="437">
        <v>1.5492332800000001E-2</v>
      </c>
      <c r="T23" s="430"/>
    </row>
    <row r="24" spans="1:20" x14ac:dyDescent="0.35">
      <c r="A24" s="439">
        <v>44088</v>
      </c>
      <c r="B24" s="574">
        <v>9685</v>
      </c>
      <c r="C24" s="434">
        <v>0.9271791023</v>
      </c>
      <c r="D24" s="434">
        <v>5.8668697999999998E-2</v>
      </c>
      <c r="E24" s="434">
        <v>1.41372783E-2</v>
      </c>
      <c r="F24" s="430"/>
      <c r="G24" s="430"/>
      <c r="H24" s="430"/>
      <c r="I24" s="430"/>
      <c r="J24" s="430"/>
      <c r="K24" s="430"/>
      <c r="L24" s="430"/>
      <c r="M24" s="430"/>
      <c r="N24" s="430"/>
      <c r="O24" s="438">
        <v>44088</v>
      </c>
      <c r="P24" s="569">
        <v>8649</v>
      </c>
      <c r="Q24" s="437">
        <v>0.92940629950000009</v>
      </c>
      <c r="R24" s="437">
        <v>5.7954048100000002E-2</v>
      </c>
      <c r="S24" s="437">
        <v>1.2623993700000001E-2</v>
      </c>
      <c r="T24" s="430"/>
    </row>
    <row r="25" spans="1:20" x14ac:dyDescent="0.35">
      <c r="A25" s="439">
        <v>44089</v>
      </c>
      <c r="B25" s="574">
        <v>10058</v>
      </c>
      <c r="C25" s="434">
        <v>0.92953848660000005</v>
      </c>
      <c r="D25" s="434">
        <v>5.5726630100000001E-2</v>
      </c>
      <c r="E25" s="434">
        <v>1.4720706600000001E-2</v>
      </c>
      <c r="F25" s="430"/>
      <c r="G25" s="430"/>
      <c r="H25" s="430"/>
      <c r="I25" s="430"/>
      <c r="J25" s="430"/>
      <c r="K25" s="430"/>
      <c r="L25" s="430"/>
      <c r="M25" s="430"/>
      <c r="N25" s="430"/>
      <c r="O25" s="438">
        <v>44089</v>
      </c>
      <c r="P25" s="569">
        <v>9193</v>
      </c>
      <c r="Q25" s="437">
        <v>0.93167283560000003</v>
      </c>
      <c r="R25" s="437">
        <v>5.48520594E-2</v>
      </c>
      <c r="S25" s="437">
        <v>1.3458697299999999E-2</v>
      </c>
      <c r="T25" s="430"/>
    </row>
    <row r="26" spans="1:20" x14ac:dyDescent="0.35">
      <c r="A26" s="439">
        <v>44090</v>
      </c>
      <c r="B26" s="574">
        <v>10796</v>
      </c>
      <c r="C26" s="434">
        <v>0.93075001319999995</v>
      </c>
      <c r="D26" s="434">
        <v>5.4191795800000005E-2</v>
      </c>
      <c r="E26" s="434">
        <v>1.5045350100000002E-2</v>
      </c>
      <c r="F26" s="430"/>
      <c r="G26" s="430"/>
      <c r="H26" s="430"/>
      <c r="I26" s="430"/>
      <c r="J26" s="430"/>
      <c r="K26" s="430"/>
      <c r="L26" s="430"/>
      <c r="M26" s="430"/>
      <c r="N26" s="430"/>
      <c r="O26" s="438">
        <v>44090</v>
      </c>
      <c r="P26" s="576">
        <v>10000</v>
      </c>
      <c r="Q26" s="437">
        <v>0.93264851339999999</v>
      </c>
      <c r="R26" s="437">
        <v>5.3376024700000003E-2</v>
      </c>
      <c r="S26" s="437">
        <v>1.39640523E-2</v>
      </c>
      <c r="T26" s="430"/>
    </row>
    <row r="27" spans="1:20" x14ac:dyDescent="0.35">
      <c r="A27" s="439">
        <v>44091</v>
      </c>
      <c r="B27" s="574">
        <v>10647</v>
      </c>
      <c r="C27" s="434">
        <v>0.93137878949999997</v>
      </c>
      <c r="D27" s="434">
        <v>5.3363342899999999E-2</v>
      </c>
      <c r="E27" s="434">
        <v>1.52462546E-2</v>
      </c>
      <c r="F27" s="430"/>
      <c r="G27" s="430"/>
      <c r="H27" s="430"/>
      <c r="I27" s="430"/>
      <c r="J27" s="430"/>
      <c r="K27" s="430"/>
      <c r="L27" s="430"/>
      <c r="M27" s="430"/>
      <c r="N27" s="430"/>
      <c r="O27" s="438">
        <v>44091</v>
      </c>
      <c r="P27" s="576">
        <v>9905</v>
      </c>
      <c r="Q27" s="437">
        <v>0.93332614140000003</v>
      </c>
      <c r="R27" s="437">
        <v>5.25222526E-2</v>
      </c>
      <c r="S27" s="437">
        <v>1.41400217E-2</v>
      </c>
      <c r="T27" s="430"/>
    </row>
    <row r="28" spans="1:20" x14ac:dyDescent="0.35">
      <c r="A28" s="439">
        <v>44092</v>
      </c>
      <c r="B28" s="574">
        <v>9838</v>
      </c>
      <c r="C28" s="434">
        <v>0.92116632909999996</v>
      </c>
      <c r="D28" s="434">
        <v>6.3078005999999992E-2</v>
      </c>
      <c r="E28" s="434">
        <v>1.5764312799999999E-2</v>
      </c>
      <c r="F28" s="430"/>
      <c r="G28" s="430"/>
      <c r="H28" s="430"/>
      <c r="I28" s="430"/>
      <c r="J28" s="430"/>
      <c r="K28" s="430"/>
      <c r="L28" s="430"/>
      <c r="M28" s="430"/>
      <c r="N28" s="430"/>
      <c r="O28" s="438">
        <v>44092</v>
      </c>
      <c r="P28" s="576">
        <v>9363</v>
      </c>
      <c r="Q28" s="437">
        <v>0.92217944569999999</v>
      </c>
      <c r="R28" s="437">
        <v>6.2833320900000003E-2</v>
      </c>
      <c r="S28" s="437">
        <v>1.49950125E-2</v>
      </c>
      <c r="T28" s="430"/>
    </row>
    <row r="29" spans="1:20" x14ac:dyDescent="0.35">
      <c r="A29" s="439">
        <v>44095</v>
      </c>
      <c r="B29" s="577">
        <v>9161</v>
      </c>
      <c r="C29" s="434">
        <v>0.92760560270000003</v>
      </c>
      <c r="D29" s="434">
        <v>5.6475540900000003E-2</v>
      </c>
      <c r="E29" s="434">
        <v>1.59188564E-2</v>
      </c>
      <c r="F29" s="430"/>
      <c r="G29" s="430"/>
      <c r="H29" s="430"/>
      <c r="I29" s="430"/>
      <c r="J29" s="430"/>
      <c r="K29" s="430"/>
      <c r="L29" s="430"/>
      <c r="M29" s="430"/>
      <c r="N29" s="430"/>
      <c r="O29" s="438">
        <v>44095</v>
      </c>
      <c r="P29" s="576">
        <v>8424</v>
      </c>
      <c r="Q29" s="437">
        <v>0.92921748969999995</v>
      </c>
      <c r="R29" s="437">
        <v>5.6159148300000003E-2</v>
      </c>
      <c r="S29" s="437">
        <v>1.4624250600000001E-2</v>
      </c>
      <c r="T29" s="430"/>
    </row>
    <row r="30" spans="1:20" x14ac:dyDescent="0.35">
      <c r="A30" s="439">
        <v>44096</v>
      </c>
      <c r="B30" s="577">
        <v>11232</v>
      </c>
      <c r="C30" s="434">
        <v>0.92946822439999999</v>
      </c>
      <c r="D30" s="434">
        <v>5.4101571600000002E-2</v>
      </c>
      <c r="E30" s="434">
        <v>1.6416834000000002E-2</v>
      </c>
      <c r="F30" s="430"/>
      <c r="G30" s="430"/>
      <c r="H30" s="430"/>
      <c r="I30" s="430"/>
      <c r="J30" s="430"/>
      <c r="K30" s="430"/>
      <c r="L30" s="430"/>
      <c r="M30" s="430"/>
      <c r="N30" s="430"/>
      <c r="O30" s="438">
        <v>44096</v>
      </c>
      <c r="P30" s="576">
        <v>10560</v>
      </c>
      <c r="Q30" s="437">
        <v>0.93098693310000002</v>
      </c>
      <c r="R30" s="437">
        <v>5.3566270400000005E-2</v>
      </c>
      <c r="S30" s="437">
        <v>1.5433430299999999E-2</v>
      </c>
      <c r="T30" s="430"/>
    </row>
    <row r="31" spans="1:20" x14ac:dyDescent="0.35">
      <c r="A31" s="439">
        <v>44097</v>
      </c>
      <c r="B31" s="577">
        <v>11993</v>
      </c>
      <c r="C31" s="434">
        <v>0.92919609690000005</v>
      </c>
      <c r="D31" s="434">
        <v>5.4035008599999997E-2</v>
      </c>
      <c r="E31" s="434">
        <v>1.6756043300000002E-2</v>
      </c>
      <c r="F31" s="430"/>
      <c r="G31" s="430"/>
      <c r="H31" s="430"/>
      <c r="I31" s="430"/>
      <c r="J31" s="430"/>
      <c r="K31" s="430"/>
      <c r="L31" s="430"/>
      <c r="M31" s="430"/>
      <c r="N31" s="430"/>
      <c r="O31" s="438">
        <v>44097</v>
      </c>
      <c r="P31" s="576">
        <v>11341</v>
      </c>
      <c r="Q31" s="437">
        <v>0.9307159304</v>
      </c>
      <c r="R31" s="437">
        <v>5.3433191200000001E-2</v>
      </c>
      <c r="S31" s="437">
        <v>1.5838031099999997E-2</v>
      </c>
      <c r="T31" s="430"/>
    </row>
    <row r="32" spans="1:20" x14ac:dyDescent="0.35">
      <c r="A32" s="439">
        <v>44098</v>
      </c>
      <c r="B32" s="574">
        <v>10792</v>
      </c>
      <c r="C32" s="434">
        <v>0.92486554740000004</v>
      </c>
      <c r="D32" s="434">
        <v>5.8678289300000006E-2</v>
      </c>
      <c r="E32" s="434">
        <v>1.6440726699999998E-2</v>
      </c>
      <c r="F32" s="430"/>
      <c r="G32" s="430"/>
      <c r="H32" s="430"/>
      <c r="I32" s="430"/>
      <c r="J32" s="430"/>
      <c r="K32" s="430"/>
      <c r="L32" s="430"/>
      <c r="M32" s="430"/>
      <c r="N32" s="430"/>
      <c r="O32" s="438">
        <v>44098</v>
      </c>
      <c r="P32" s="576">
        <v>10316</v>
      </c>
      <c r="Q32" s="437">
        <v>0.92598597729999998</v>
      </c>
      <c r="R32" s="437">
        <v>5.8293588899999998E-2</v>
      </c>
      <c r="S32" s="437">
        <v>1.5702701200000002E-2</v>
      </c>
      <c r="T32" s="430"/>
    </row>
    <row r="33" spans="1:20" x14ac:dyDescent="0.35">
      <c r="A33" s="439">
        <v>44099</v>
      </c>
      <c r="B33" s="577">
        <v>5287</v>
      </c>
      <c r="C33" s="434">
        <v>0.92343097330000001</v>
      </c>
      <c r="D33" s="434">
        <v>6.2703606499999995E-2</v>
      </c>
      <c r="E33" s="434">
        <v>1.19855024E-2</v>
      </c>
      <c r="F33" s="430"/>
      <c r="G33" s="430"/>
      <c r="H33" s="430"/>
      <c r="I33" s="430"/>
      <c r="J33" s="430"/>
      <c r="K33" s="430"/>
      <c r="L33" s="430"/>
      <c r="M33" s="430"/>
      <c r="N33" s="430"/>
      <c r="O33" s="438">
        <v>44099</v>
      </c>
      <c r="P33" s="576">
        <v>5075</v>
      </c>
      <c r="Q33" s="437">
        <v>0.92566010329999993</v>
      </c>
      <c r="R33" s="437">
        <v>6.2794425899999992E-2</v>
      </c>
      <c r="S33" s="437">
        <v>1.1534509000000002E-2</v>
      </c>
      <c r="T33" s="430"/>
    </row>
    <row r="34" spans="1:20" x14ac:dyDescent="0.35">
      <c r="A34" s="439">
        <v>44102</v>
      </c>
      <c r="B34" s="574">
        <v>6082</v>
      </c>
      <c r="C34" s="434">
        <v>0.9285981405999999</v>
      </c>
      <c r="D34" s="434">
        <v>5.7847212500000002E-2</v>
      </c>
      <c r="E34" s="434">
        <v>1.35365151E-2</v>
      </c>
      <c r="F34" s="430"/>
      <c r="G34" s="430"/>
      <c r="H34" s="430"/>
      <c r="I34" s="430"/>
      <c r="J34" s="430"/>
      <c r="K34" s="430"/>
      <c r="L34" s="430"/>
      <c r="M34" s="430"/>
      <c r="N34" s="430"/>
      <c r="O34" s="578">
        <v>44102</v>
      </c>
      <c r="P34" s="576">
        <v>5567</v>
      </c>
      <c r="Q34" s="437">
        <v>0.92956066459999998</v>
      </c>
      <c r="R34" s="437">
        <v>5.8036584100000004E-2</v>
      </c>
      <c r="S34" s="437">
        <v>1.2383494000000002E-2</v>
      </c>
      <c r="T34" s="430"/>
    </row>
    <row r="35" spans="1:20" x14ac:dyDescent="0.35">
      <c r="A35" s="439">
        <v>44103</v>
      </c>
      <c r="B35" s="577">
        <v>12280</v>
      </c>
      <c r="C35" s="434">
        <v>0.92703174389999998</v>
      </c>
      <c r="D35" s="434">
        <v>5.4476981499999994E-2</v>
      </c>
      <c r="E35" s="434">
        <v>1.84784752E-2</v>
      </c>
      <c r="F35" s="430"/>
      <c r="G35" s="430"/>
      <c r="H35" s="430"/>
      <c r="I35" s="430"/>
      <c r="J35" s="430"/>
      <c r="K35" s="430"/>
      <c r="L35" s="430"/>
      <c r="M35" s="430"/>
      <c r="N35" s="430"/>
      <c r="O35" s="578">
        <v>44103</v>
      </c>
      <c r="P35" s="576">
        <v>11641</v>
      </c>
      <c r="Q35" s="437">
        <v>0.9288278806000001</v>
      </c>
      <c r="R35" s="437">
        <v>5.4148285800000001E-2</v>
      </c>
      <c r="S35" s="437">
        <v>1.7011144200000002E-2</v>
      </c>
      <c r="T35" s="430"/>
    </row>
    <row r="36" spans="1:20" x14ac:dyDescent="0.35">
      <c r="A36" s="439">
        <v>44104</v>
      </c>
      <c r="B36" s="577">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2">
        <v>0.92584764819999998</v>
      </c>
      <c r="R36" s="572">
        <v>5.5505591100000001E-2</v>
      </c>
      <c r="S36" s="572">
        <v>1.8635340300000001E-2</v>
      </c>
      <c r="T36" s="430"/>
    </row>
    <row r="37" spans="1:20" x14ac:dyDescent="0.35">
      <c r="A37" s="439">
        <v>44105</v>
      </c>
      <c r="B37" s="577">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35">
      <c r="A38" s="439">
        <v>44106</v>
      </c>
      <c r="B38" s="577">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35">
      <c r="A39" s="439">
        <v>44109</v>
      </c>
      <c r="B39" s="577">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35">
      <c r="A40" s="439">
        <v>44110</v>
      </c>
      <c r="B40" s="577">
        <v>17001</v>
      </c>
      <c r="C40" s="434">
        <v>0.91631846399999994</v>
      </c>
      <c r="D40" s="434">
        <v>5.7518706500000003E-2</v>
      </c>
      <c r="E40" s="434">
        <v>2.6150283999999999E-2</v>
      </c>
      <c r="F40" s="430"/>
      <c r="G40" s="430"/>
      <c r="H40" s="430"/>
      <c r="I40" s="430"/>
      <c r="J40" s="430"/>
      <c r="K40" s="430"/>
      <c r="L40" s="430"/>
      <c r="M40" s="430"/>
      <c r="N40" s="430"/>
      <c r="O40" s="578">
        <v>44110</v>
      </c>
      <c r="P40" s="277">
        <v>16108</v>
      </c>
      <c r="Q40" s="572">
        <v>0.91824199560000008</v>
      </c>
      <c r="R40" s="572">
        <v>5.6993990299999998E-2</v>
      </c>
      <c r="S40" s="572">
        <v>2.4752257999999999E-2</v>
      </c>
      <c r="T40" s="430"/>
    </row>
    <row r="41" spans="1:20" x14ac:dyDescent="0.35">
      <c r="A41" s="439">
        <v>44111</v>
      </c>
      <c r="B41" s="577">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2">
        <v>0.9160221341</v>
      </c>
      <c r="R41" s="572">
        <v>5.7982066999999998E-2</v>
      </c>
      <c r="S41" s="572">
        <v>2.5983258299999999E-2</v>
      </c>
      <c r="T41" s="430"/>
    </row>
    <row r="42" spans="1:20" x14ac:dyDescent="0.35">
      <c r="A42" s="439">
        <v>44112</v>
      </c>
      <c r="B42" s="577">
        <v>18062</v>
      </c>
      <c r="C42" s="434">
        <v>0.90366278080000007</v>
      </c>
      <c r="D42" s="434">
        <v>6.8299285099999996E-2</v>
      </c>
      <c r="E42" s="434">
        <v>2.8026144499999999E-2</v>
      </c>
      <c r="F42" s="430"/>
      <c r="G42" s="430"/>
      <c r="H42" s="430"/>
      <c r="I42" s="430"/>
      <c r="J42" s="430"/>
      <c r="K42" s="430"/>
      <c r="L42" s="430"/>
      <c r="M42" s="430"/>
      <c r="N42" s="430"/>
      <c r="O42" s="578">
        <v>44112</v>
      </c>
      <c r="P42" s="277">
        <v>17459</v>
      </c>
      <c r="Q42" s="572">
        <v>0.90530362870000003</v>
      </c>
      <c r="R42" s="572">
        <v>6.7560887199999989E-2</v>
      </c>
      <c r="S42" s="572">
        <v>2.71244811E-2</v>
      </c>
      <c r="T42" s="430"/>
    </row>
    <row r="43" spans="1:20" x14ac:dyDescent="0.35">
      <c r="A43" s="439">
        <v>44113</v>
      </c>
      <c r="B43" s="577">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35">
      <c r="A44" s="439">
        <v>44116</v>
      </c>
      <c r="B44" s="577">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35">
      <c r="A45" s="439">
        <v>44117</v>
      </c>
      <c r="B45" s="577">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35">
      <c r="A46" s="439">
        <v>44118</v>
      </c>
      <c r="B46" s="577">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35">
      <c r="A47" s="439">
        <v>44119</v>
      </c>
      <c r="B47" s="577">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35">
      <c r="A48" s="439">
        <v>44120</v>
      </c>
      <c r="B48" s="577">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35">
      <c r="A49" s="439">
        <v>44123</v>
      </c>
      <c r="B49" s="577">
        <v>8295</v>
      </c>
      <c r="C49" s="434">
        <v>0.90184157970000001</v>
      </c>
      <c r="D49" s="434">
        <v>6.7593092499999993E-2</v>
      </c>
      <c r="E49" s="434">
        <v>3.05653278E-2</v>
      </c>
      <c r="F49" s="430"/>
      <c r="G49" s="430"/>
      <c r="H49" s="430"/>
      <c r="I49" s="430"/>
      <c r="J49" s="430"/>
      <c r="K49" s="430"/>
      <c r="L49" s="430"/>
      <c r="M49" s="430"/>
      <c r="N49" s="430"/>
      <c r="O49" s="578">
        <v>44123</v>
      </c>
      <c r="P49" s="277">
        <v>6819</v>
      </c>
      <c r="Q49" s="572">
        <v>0.90933077749999991</v>
      </c>
      <c r="R49" s="572">
        <v>6.55983173E-2</v>
      </c>
      <c r="S49" s="572">
        <v>2.5070905299999998E-2</v>
      </c>
      <c r="T49" s="430"/>
    </row>
    <row r="50" spans="1:20" x14ac:dyDescent="0.35">
      <c r="A50" s="439">
        <v>44124</v>
      </c>
      <c r="B50" s="577">
        <v>11170</v>
      </c>
      <c r="C50" s="434">
        <v>0.91173418880000001</v>
      </c>
      <c r="D50" s="434">
        <v>5.7586578100000001E-2</v>
      </c>
      <c r="E50" s="434">
        <v>3.0679233199999999E-2</v>
      </c>
      <c r="F50" s="430"/>
      <c r="G50" s="430"/>
      <c r="H50" s="430"/>
      <c r="I50" s="430"/>
      <c r="J50" s="430"/>
      <c r="K50" s="430"/>
      <c r="L50" s="430"/>
      <c r="M50" s="430"/>
      <c r="N50" s="430"/>
      <c r="O50" s="578">
        <v>44124</v>
      </c>
      <c r="P50" s="277">
        <v>9823</v>
      </c>
      <c r="Q50" s="572">
        <v>0.91861128619999999</v>
      </c>
      <c r="R50" s="572">
        <v>5.5271904199999999E-2</v>
      </c>
      <c r="S50" s="572">
        <v>2.6116809599999999E-2</v>
      </c>
      <c r="T50" s="430"/>
    </row>
    <row r="51" spans="1:20" x14ac:dyDescent="0.35">
      <c r="A51" s="439">
        <v>44125</v>
      </c>
      <c r="B51" s="577">
        <v>12658</v>
      </c>
      <c r="C51" s="434">
        <v>0.91220246369999991</v>
      </c>
      <c r="D51" s="434">
        <v>5.63821506E-2</v>
      </c>
      <c r="E51" s="434">
        <v>3.1415385599999998E-2</v>
      </c>
      <c r="F51" s="430"/>
      <c r="G51" s="430"/>
      <c r="H51" s="430"/>
      <c r="I51" s="430"/>
      <c r="J51" s="430"/>
      <c r="K51" s="430"/>
      <c r="L51" s="430"/>
      <c r="M51" s="430"/>
      <c r="N51" s="430"/>
      <c r="O51" s="578">
        <v>44125</v>
      </c>
      <c r="P51" s="277">
        <v>11441</v>
      </c>
      <c r="Q51" s="572">
        <v>0.9155374208</v>
      </c>
      <c r="R51" s="572">
        <v>5.6065840900000004E-2</v>
      </c>
      <c r="S51" s="572">
        <v>2.8396738300000002E-2</v>
      </c>
      <c r="T51" s="430"/>
    </row>
    <row r="52" spans="1:20" x14ac:dyDescent="0.35">
      <c r="A52" s="439">
        <v>44126</v>
      </c>
      <c r="B52" s="577">
        <v>12905</v>
      </c>
      <c r="C52" s="434">
        <v>0.90865081010000004</v>
      </c>
      <c r="D52" s="434">
        <v>5.9272712599999999E-2</v>
      </c>
      <c r="E52" s="434">
        <v>3.2076477300000003E-2</v>
      </c>
      <c r="F52" s="430"/>
      <c r="G52" s="430"/>
      <c r="H52" s="430"/>
      <c r="I52" s="430"/>
      <c r="J52" s="430"/>
      <c r="K52" s="430"/>
      <c r="L52" s="430"/>
      <c r="M52" s="430"/>
      <c r="N52" s="430"/>
      <c r="O52" s="578">
        <v>44126</v>
      </c>
      <c r="P52" s="277">
        <v>11881</v>
      </c>
      <c r="Q52" s="572">
        <v>0.91195473109999992</v>
      </c>
      <c r="R52" s="572">
        <v>5.84584909E-2</v>
      </c>
      <c r="S52" s="572">
        <v>2.9586778100000002E-2</v>
      </c>
      <c r="T52" s="430"/>
    </row>
    <row r="53" spans="1:20" x14ac:dyDescent="0.35">
      <c r="A53" s="439">
        <v>44127</v>
      </c>
      <c r="B53" s="577">
        <v>13540</v>
      </c>
      <c r="C53" s="434">
        <v>0.89224200339999993</v>
      </c>
      <c r="D53" s="434">
        <v>7.3638630400000002E-2</v>
      </c>
      <c r="E53" s="434">
        <v>3.4119366200000001E-2</v>
      </c>
      <c r="F53" s="430"/>
      <c r="G53" s="430"/>
      <c r="H53" s="430"/>
      <c r="I53" s="430"/>
      <c r="J53" s="430"/>
      <c r="K53" s="430"/>
      <c r="L53" s="430"/>
      <c r="M53" s="430"/>
      <c r="N53" s="430"/>
      <c r="O53" s="578">
        <v>44127</v>
      </c>
      <c r="P53" s="277">
        <v>12871</v>
      </c>
      <c r="Q53" s="572">
        <v>0.89407575280000007</v>
      </c>
      <c r="R53" s="572">
        <v>7.3544134599999991E-2</v>
      </c>
      <c r="S53" s="572">
        <v>3.2380112500000002E-2</v>
      </c>
      <c r="T53" s="430"/>
    </row>
    <row r="54" spans="1:20" x14ac:dyDescent="0.35">
      <c r="A54" s="439">
        <v>44130</v>
      </c>
      <c r="B54" s="577">
        <v>16336</v>
      </c>
      <c r="C54" s="434">
        <v>0.92459475219999998</v>
      </c>
      <c r="D54" s="434">
        <v>4.9265317400000001E-2</v>
      </c>
      <c r="E54" s="434">
        <v>2.6139930299999999E-2</v>
      </c>
      <c r="F54" s="430"/>
      <c r="G54" s="430"/>
      <c r="H54" s="430"/>
      <c r="I54" s="430"/>
      <c r="J54" s="430"/>
      <c r="K54" s="430"/>
      <c r="L54" s="430"/>
      <c r="M54" s="430"/>
      <c r="N54" s="430"/>
      <c r="O54" s="578">
        <v>44130</v>
      </c>
      <c r="P54" s="277">
        <v>14637</v>
      </c>
      <c r="Q54" s="572">
        <v>0.92730976369999996</v>
      </c>
      <c r="R54" s="572">
        <v>4.9284271000000004E-2</v>
      </c>
      <c r="S54" s="572">
        <v>2.34059652E-2</v>
      </c>
      <c r="T54" s="430"/>
    </row>
    <row r="55" spans="1:20" x14ac:dyDescent="0.35">
      <c r="A55" s="439">
        <v>44131</v>
      </c>
      <c r="B55" s="577">
        <v>19197</v>
      </c>
      <c r="C55" s="434">
        <v>0.92473522339999992</v>
      </c>
      <c r="D55" s="434">
        <v>4.7904290999999995E-2</v>
      </c>
      <c r="E55" s="434">
        <v>2.7344617800000002E-2</v>
      </c>
      <c r="F55" s="430"/>
      <c r="G55" s="430"/>
      <c r="H55" s="430"/>
      <c r="I55" s="430"/>
      <c r="J55" s="430"/>
      <c r="K55" s="430"/>
      <c r="L55" s="430"/>
      <c r="M55" s="430"/>
      <c r="N55" s="430"/>
      <c r="O55" s="578">
        <v>44131</v>
      </c>
      <c r="P55" s="277">
        <v>17735</v>
      </c>
      <c r="Q55" s="572">
        <v>0.92697587260000003</v>
      </c>
      <c r="R55" s="572">
        <v>4.7777578299999998E-2</v>
      </c>
      <c r="S55" s="572">
        <v>2.5236454300000002E-2</v>
      </c>
      <c r="T55" s="430"/>
    </row>
    <row r="56" spans="1:20" x14ac:dyDescent="0.35">
      <c r="A56" s="439">
        <v>44132</v>
      </c>
      <c r="B56" s="577">
        <v>20214</v>
      </c>
      <c r="C56" s="434">
        <v>0.9225689306</v>
      </c>
      <c r="D56" s="434">
        <v>4.8910906699999999E-2</v>
      </c>
      <c r="E56" s="434">
        <v>2.8501576300000001E-2</v>
      </c>
      <c r="F56" s="430"/>
      <c r="G56" s="430"/>
      <c r="H56" s="430"/>
      <c r="I56" s="430"/>
      <c r="J56" s="430"/>
      <c r="K56" s="430"/>
      <c r="L56" s="430"/>
      <c r="M56" s="430"/>
      <c r="N56" s="430"/>
      <c r="O56" s="578">
        <v>44132</v>
      </c>
      <c r="P56" s="277">
        <v>18763</v>
      </c>
      <c r="Q56" s="572">
        <v>0.92496699869999999</v>
      </c>
      <c r="R56" s="572">
        <v>4.8607658499999998E-2</v>
      </c>
      <c r="S56" s="572">
        <v>2.6415342399999996E-2</v>
      </c>
      <c r="T56" s="430"/>
    </row>
    <row r="57" spans="1:20" x14ac:dyDescent="0.35">
      <c r="A57" s="439">
        <v>44133</v>
      </c>
      <c r="B57" s="577">
        <v>21106</v>
      </c>
      <c r="C57" s="434">
        <v>0.91827730819999998</v>
      </c>
      <c r="D57" s="434">
        <v>5.1858201600000001E-2</v>
      </c>
      <c r="E57" s="434">
        <v>2.98466166E-2</v>
      </c>
      <c r="F57" s="430"/>
      <c r="G57" s="430"/>
      <c r="H57" s="430"/>
      <c r="I57" s="430"/>
      <c r="J57" s="430"/>
      <c r="K57" s="430"/>
      <c r="L57" s="430"/>
      <c r="M57" s="430"/>
      <c r="N57" s="430"/>
      <c r="O57" s="578">
        <v>44133</v>
      </c>
      <c r="P57" s="277">
        <v>19894</v>
      </c>
      <c r="Q57" s="572">
        <v>0.92030906579999994</v>
      </c>
      <c r="R57" s="572">
        <v>5.1539789400000001E-2</v>
      </c>
      <c r="S57" s="572">
        <v>2.8141138099999997E-2</v>
      </c>
      <c r="T57" s="430"/>
    </row>
    <row r="58" spans="1:20" x14ac:dyDescent="0.35">
      <c r="A58" s="439">
        <v>44134</v>
      </c>
      <c r="B58" s="577">
        <v>21470</v>
      </c>
      <c r="C58" s="434">
        <v>0.90873106709999996</v>
      </c>
      <c r="D58" s="434">
        <v>5.9104844999999996E-2</v>
      </c>
      <c r="E58" s="434">
        <v>3.2153646000000001E-2</v>
      </c>
      <c r="F58" s="430"/>
      <c r="G58" s="430"/>
      <c r="H58" s="430"/>
      <c r="I58" s="430"/>
      <c r="J58" s="430"/>
      <c r="K58" s="430"/>
      <c r="L58" s="430"/>
      <c r="M58" s="430"/>
      <c r="N58" s="430"/>
      <c r="O58" s="578">
        <v>44134</v>
      </c>
      <c r="P58" s="277">
        <v>20618</v>
      </c>
      <c r="Q58" s="572">
        <v>0.90959322329999992</v>
      </c>
      <c r="R58" s="572">
        <v>5.9531352000000003E-2</v>
      </c>
      <c r="S58" s="572">
        <v>3.08673946E-2</v>
      </c>
      <c r="T58" s="430"/>
    </row>
    <row r="59" spans="1:20" x14ac:dyDescent="0.35">
      <c r="A59" s="439">
        <v>44137</v>
      </c>
      <c r="B59" s="577">
        <v>23399</v>
      </c>
      <c r="C59" s="434">
        <v>0.90504224379999998</v>
      </c>
      <c r="D59" s="434">
        <v>6.2137369499999998E-2</v>
      </c>
      <c r="E59" s="434">
        <v>3.28046668E-2</v>
      </c>
      <c r="F59" s="430"/>
      <c r="G59" s="430"/>
      <c r="H59" s="430"/>
      <c r="I59" s="430"/>
      <c r="J59" s="430"/>
      <c r="K59" s="430"/>
      <c r="L59" s="430"/>
      <c r="M59" s="430"/>
      <c r="N59" s="430"/>
      <c r="O59" s="438">
        <v>44137</v>
      </c>
      <c r="P59" s="277">
        <v>21324</v>
      </c>
      <c r="Q59" s="572">
        <v>0.90797090210000009</v>
      </c>
      <c r="R59" s="572">
        <v>6.2098299199999998E-2</v>
      </c>
      <c r="S59" s="572">
        <v>2.9917939899999996E-2</v>
      </c>
      <c r="T59" s="430"/>
    </row>
    <row r="60" spans="1:20" x14ac:dyDescent="0.35">
      <c r="A60" s="439">
        <v>44138</v>
      </c>
      <c r="B60" s="577">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2">
        <v>0.90780938879999995</v>
      </c>
      <c r="R60" s="572">
        <v>5.96833435E-2</v>
      </c>
      <c r="S60" s="572">
        <v>3.24936932E-2</v>
      </c>
      <c r="T60" s="430"/>
    </row>
    <row r="61" spans="1:20" x14ac:dyDescent="0.35">
      <c r="A61" s="439">
        <v>44139</v>
      </c>
      <c r="B61" s="577">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2">
        <v>0.91014442019999997</v>
      </c>
      <c r="R61" s="572">
        <v>5.6683586500000001E-2</v>
      </c>
      <c r="S61" s="572">
        <v>3.3153418300000001E-2</v>
      </c>
      <c r="T61" s="430"/>
    </row>
    <row r="62" spans="1:20" x14ac:dyDescent="0.35">
      <c r="A62" s="439">
        <v>44140</v>
      </c>
      <c r="B62" s="577">
        <v>25915</v>
      </c>
      <c r="C62" s="434">
        <v>0.90376223359999996</v>
      </c>
      <c r="D62" s="434">
        <v>5.96460033E-2</v>
      </c>
      <c r="E62" s="434">
        <v>3.6569608100000005E-2</v>
      </c>
      <c r="F62" s="430"/>
      <c r="G62" s="430"/>
      <c r="H62" s="430"/>
      <c r="I62" s="430"/>
      <c r="J62" s="430"/>
      <c r="K62" s="430"/>
      <c r="L62" s="430"/>
      <c r="M62" s="430"/>
      <c r="N62" s="430"/>
      <c r="O62" s="438">
        <v>44140</v>
      </c>
      <c r="P62" s="277">
        <v>24412</v>
      </c>
      <c r="Q62" s="572">
        <v>0.90642929720000009</v>
      </c>
      <c r="R62" s="572">
        <v>5.9089200800000005E-2</v>
      </c>
      <c r="S62" s="572">
        <v>3.4464353900000001E-2</v>
      </c>
      <c r="T62" s="430"/>
    </row>
    <row r="63" spans="1:20" x14ac:dyDescent="0.35">
      <c r="A63" s="439">
        <v>44141</v>
      </c>
      <c r="B63" s="577">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2">
        <v>0.88778894310000001</v>
      </c>
      <c r="R63" s="572">
        <v>7.3769063800000007E-2</v>
      </c>
      <c r="S63" s="572">
        <v>3.8430753599999999E-2</v>
      </c>
      <c r="T63" s="430"/>
    </row>
    <row r="64" spans="1:20" x14ac:dyDescent="0.35">
      <c r="A64" s="439">
        <v>44144</v>
      </c>
      <c r="B64" s="577">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2">
        <v>0.90098406399999997</v>
      </c>
      <c r="R64" s="572">
        <v>6.0658546600000002E-2</v>
      </c>
      <c r="S64" s="572">
        <v>3.8340219299999999E-2</v>
      </c>
      <c r="T64" s="430"/>
    </row>
    <row r="65" spans="1:20" x14ac:dyDescent="0.35">
      <c r="A65" s="439">
        <v>44145</v>
      </c>
      <c r="B65" s="577">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2">
        <v>0.89830437020000009</v>
      </c>
      <c r="R65" s="572">
        <v>6.0034441299999998E-2</v>
      </c>
      <c r="S65" s="572">
        <v>4.1642610199999999E-2</v>
      </c>
      <c r="T65" s="430"/>
    </row>
    <row r="66" spans="1:20" x14ac:dyDescent="0.35">
      <c r="A66" s="439">
        <v>44146</v>
      </c>
      <c r="B66" s="577">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2">
        <v>0.89784691510000003</v>
      </c>
      <c r="R66" s="572">
        <v>5.9671659699999997E-2</v>
      </c>
      <c r="S66" s="572">
        <v>4.2458557199999997E-2</v>
      </c>
      <c r="T66" s="430"/>
    </row>
    <row r="67" spans="1:20" x14ac:dyDescent="0.35">
      <c r="A67" s="439">
        <v>44147</v>
      </c>
      <c r="B67" s="577">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2">
        <v>0.89488056809999994</v>
      </c>
      <c r="R67" s="572">
        <v>6.1268480299999997E-2</v>
      </c>
      <c r="S67" s="572">
        <v>4.3829201299999995E-2</v>
      </c>
      <c r="T67" s="430"/>
    </row>
    <row r="68" spans="1:20" x14ac:dyDescent="0.35">
      <c r="A68" s="439">
        <v>44148</v>
      </c>
      <c r="B68" s="577">
        <v>26855</v>
      </c>
      <c r="C68" s="434">
        <v>0.88434123549999999</v>
      </c>
      <c r="D68" s="434">
        <v>6.9575414900000007E-2</v>
      </c>
      <c r="E68" s="434">
        <v>4.6066353799999994E-2</v>
      </c>
      <c r="F68" s="430"/>
      <c r="G68" s="430"/>
      <c r="H68" s="430"/>
      <c r="I68" s="430"/>
      <c r="J68" s="430"/>
      <c r="K68" s="430"/>
      <c r="L68" s="430"/>
      <c r="M68" s="430"/>
      <c r="N68" s="430"/>
      <c r="O68" s="578">
        <v>44148</v>
      </c>
      <c r="P68" s="277">
        <v>25685</v>
      </c>
      <c r="Q68" s="572">
        <v>0.8863749005999999</v>
      </c>
      <c r="R68" s="572">
        <v>6.9597733500000009E-2</v>
      </c>
      <c r="S68" s="572">
        <v>4.4012261200000007E-2</v>
      </c>
      <c r="T68" s="430"/>
    </row>
    <row r="69" spans="1:20" x14ac:dyDescent="0.35">
      <c r="A69" s="439">
        <v>44151</v>
      </c>
      <c r="B69" s="577">
        <v>27107</v>
      </c>
      <c r="C69" s="434">
        <v>0.89138151919999997</v>
      </c>
      <c r="D69" s="434">
        <v>6.2069390100000003E-2</v>
      </c>
      <c r="E69" s="434">
        <v>4.4922166499999999E-2</v>
      </c>
      <c r="F69" s="430"/>
      <c r="G69" s="430"/>
      <c r="H69" s="430"/>
      <c r="I69" s="430"/>
      <c r="J69" s="430"/>
      <c r="K69" s="430"/>
      <c r="L69" s="430"/>
      <c r="M69" s="430"/>
      <c r="N69" s="430"/>
      <c r="O69" s="578">
        <v>44151</v>
      </c>
      <c r="P69" s="277">
        <v>25392</v>
      </c>
      <c r="Q69" s="572">
        <v>0.89459628339999997</v>
      </c>
      <c r="R69" s="572">
        <v>6.3283549799999991E-2</v>
      </c>
      <c r="S69" s="572">
        <v>4.2097398599999988E-2</v>
      </c>
      <c r="T69" s="430"/>
    </row>
    <row r="70" spans="1:20" x14ac:dyDescent="0.35">
      <c r="A70" s="439">
        <v>44152</v>
      </c>
      <c r="B70" s="577">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2">
        <v>0.89155689049999998</v>
      </c>
      <c r="R70" s="572">
        <v>6.4789847400000003E-2</v>
      </c>
      <c r="S70" s="572">
        <v>4.3631787600000006E-2</v>
      </c>
      <c r="T70" s="430"/>
    </row>
    <row r="71" spans="1:20" x14ac:dyDescent="0.35">
      <c r="A71" s="439">
        <v>44153</v>
      </c>
      <c r="B71" s="577">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35">
      <c r="A72" s="439">
        <v>44154</v>
      </c>
      <c r="B72" s="577">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35">
      <c r="A73" s="439">
        <v>44155</v>
      </c>
      <c r="B73" s="577">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35">
      <c r="A74" s="439">
        <v>44158</v>
      </c>
      <c r="B74" s="577">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35">
      <c r="A75" s="439">
        <v>44159</v>
      </c>
      <c r="B75" s="577">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35">
      <c r="A76" s="439">
        <v>44160</v>
      </c>
      <c r="B76" s="577">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35">
      <c r="A77" s="439">
        <v>44161</v>
      </c>
      <c r="B77" s="577">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35">
      <c r="A78" s="439">
        <v>44162</v>
      </c>
      <c r="B78" s="577">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35">
      <c r="A79" s="439">
        <v>44165</v>
      </c>
      <c r="B79" s="577">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35">
      <c r="A80" s="439">
        <v>44166</v>
      </c>
      <c r="B80" s="577">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35">
      <c r="A81" s="439">
        <v>44167</v>
      </c>
      <c r="B81" s="577">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35">
      <c r="A82" s="439">
        <v>44168</v>
      </c>
      <c r="B82" s="577">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35">
      <c r="A83" s="439">
        <v>44169</v>
      </c>
      <c r="B83" s="577">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35">
      <c r="A84" s="439">
        <v>44172</v>
      </c>
      <c r="B84" s="577">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35">
      <c r="A85" s="439">
        <v>44173</v>
      </c>
      <c r="B85" s="577">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35">
      <c r="A86" s="439">
        <v>44174</v>
      </c>
      <c r="B86" s="577">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35">
      <c r="A87" s="439">
        <v>44175</v>
      </c>
      <c r="B87" s="577">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35">
      <c r="A88" s="439">
        <v>44176</v>
      </c>
      <c r="B88" s="577">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35">
      <c r="A89" s="439">
        <v>44179</v>
      </c>
      <c r="B89" s="577">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35">
      <c r="A90" s="439">
        <v>44180</v>
      </c>
      <c r="B90" s="577">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35">
      <c r="A91" s="439">
        <v>44181</v>
      </c>
      <c r="B91" s="577">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35">
      <c r="A92" s="439">
        <v>44182</v>
      </c>
      <c r="B92" s="577">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35">
      <c r="A93" s="439">
        <v>44183</v>
      </c>
      <c r="B93" s="577">
        <v>44480</v>
      </c>
      <c r="C93" s="434">
        <v>0.80237825229999993</v>
      </c>
      <c r="D93" s="434">
        <v>0.13409418100000001</v>
      </c>
      <c r="E93" s="434">
        <v>6.3514698199999997E-2</v>
      </c>
      <c r="F93" s="430"/>
      <c r="G93" s="430"/>
      <c r="H93" s="430"/>
      <c r="I93" s="430"/>
      <c r="J93" s="430"/>
      <c r="K93" s="430"/>
      <c r="L93" s="430"/>
      <c r="M93" s="430"/>
      <c r="N93" s="430"/>
      <c r="O93" s="430" t="s">
        <v>334</v>
      </c>
      <c r="P93" s="430"/>
      <c r="Q93" s="430"/>
      <c r="R93" s="430"/>
      <c r="S93" s="430"/>
      <c r="T93" s="430"/>
    </row>
    <row r="94" spans="1:20" x14ac:dyDescent="0.35">
      <c r="A94" s="439">
        <v>44186</v>
      </c>
      <c r="B94" s="577">
        <v>74080</v>
      </c>
      <c r="C94" s="434">
        <v>0.61673762059999993</v>
      </c>
      <c r="D94" s="434">
        <v>0.23838858239999999</v>
      </c>
      <c r="E94" s="434">
        <v>0.14484608819999997</v>
      </c>
      <c r="F94" s="430"/>
      <c r="G94" s="430"/>
      <c r="H94" s="430"/>
      <c r="I94" s="430"/>
      <c r="J94" s="430"/>
      <c r="K94" s="430"/>
      <c r="L94" s="430"/>
      <c r="M94" s="430"/>
      <c r="N94" s="430"/>
      <c r="O94" s="430" t="s">
        <v>334</v>
      </c>
      <c r="P94" s="430"/>
      <c r="Q94" s="430"/>
      <c r="R94" s="430"/>
      <c r="S94" s="430"/>
      <c r="T94" s="430"/>
    </row>
    <row r="95" spans="1:20" x14ac:dyDescent="0.35">
      <c r="A95" s="439">
        <v>44187</v>
      </c>
      <c r="B95" s="577">
        <v>79992</v>
      </c>
      <c r="C95" s="434">
        <v>0.55153155800000009</v>
      </c>
      <c r="D95" s="434">
        <v>0.28552678770000001</v>
      </c>
      <c r="E95" s="434">
        <v>0.16291248800000002</v>
      </c>
      <c r="F95" s="430"/>
      <c r="G95" s="430"/>
      <c r="H95" s="430"/>
      <c r="I95" s="430"/>
      <c r="J95" s="430"/>
      <c r="K95" s="430"/>
      <c r="L95" s="430"/>
      <c r="M95" s="430"/>
      <c r="N95" s="430"/>
      <c r="O95" s="430" t="s">
        <v>334</v>
      </c>
      <c r="P95" s="430"/>
      <c r="Q95" s="430"/>
      <c r="R95" s="430"/>
      <c r="S95" s="430"/>
      <c r="T95" s="430"/>
    </row>
    <row r="96" spans="1:20" x14ac:dyDescent="0.35">
      <c r="A96" s="439">
        <v>44188</v>
      </c>
      <c r="B96" s="577">
        <v>27333</v>
      </c>
      <c r="C96" s="434">
        <v>0.56089519779999997</v>
      </c>
      <c r="D96" s="434">
        <v>0.22995571740000001</v>
      </c>
      <c r="E96" s="434">
        <v>0.2091490848</v>
      </c>
      <c r="F96" s="430"/>
      <c r="G96" s="430"/>
      <c r="H96" s="430"/>
      <c r="I96" s="430"/>
      <c r="J96" s="430"/>
      <c r="K96" s="430"/>
      <c r="L96" s="430"/>
      <c r="M96" s="430"/>
      <c r="N96" s="430"/>
      <c r="O96" s="430" t="s">
        <v>334</v>
      </c>
      <c r="P96" s="430"/>
      <c r="Q96" s="430"/>
      <c r="R96" s="430"/>
      <c r="S96" s="430"/>
      <c r="T96" s="430"/>
    </row>
    <row r="97" spans="1:25" x14ac:dyDescent="0.35">
      <c r="B97" s="457" t="s">
        <v>335</v>
      </c>
      <c r="O97" s="457" t="s">
        <v>335</v>
      </c>
    </row>
    <row r="98" spans="1:25" x14ac:dyDescent="0.35">
      <c r="A98" s="252" t="s">
        <v>336</v>
      </c>
      <c r="B98" s="457" t="s">
        <v>344</v>
      </c>
      <c r="O98" s="457" t="s">
        <v>344</v>
      </c>
    </row>
    <row r="99" spans="1:25" x14ac:dyDescent="0.35">
      <c r="A99" s="439">
        <v>44270</v>
      </c>
      <c r="B99" s="577">
        <v>6236</v>
      </c>
      <c r="C99" s="434">
        <v>0.95560927529999995</v>
      </c>
      <c r="D99" s="434">
        <v>2.87342451E-2</v>
      </c>
      <c r="E99" s="434">
        <v>1.5656479600000002E-2</v>
      </c>
      <c r="F99" s="252" t="s">
        <v>336</v>
      </c>
      <c r="L99" s="253" t="s">
        <v>345</v>
      </c>
      <c r="O99" s="438">
        <v>44270</v>
      </c>
      <c r="P99" s="277">
        <v>5613</v>
      </c>
      <c r="Q99" s="437">
        <v>0.95775926290000002</v>
      </c>
      <c r="R99" s="437">
        <v>2.8113455499999999E-2</v>
      </c>
      <c r="S99" s="437">
        <v>1.41272816E-2</v>
      </c>
      <c r="T99" s="252" t="s">
        <v>336</v>
      </c>
      <c r="Y99" s="253" t="s">
        <v>345</v>
      </c>
    </row>
    <row r="100" spans="1:25" x14ac:dyDescent="0.35">
      <c r="A100" s="439">
        <v>44271</v>
      </c>
      <c r="B100" s="577">
        <v>6459</v>
      </c>
      <c r="C100" s="434">
        <v>0.95502158609999999</v>
      </c>
      <c r="D100" s="434">
        <v>2.8763728700000001E-2</v>
      </c>
      <c r="E100" s="434">
        <v>1.6214685199999999E-2</v>
      </c>
      <c r="F100" s="252" t="s">
        <v>336</v>
      </c>
      <c r="O100" s="438">
        <v>44271</v>
      </c>
      <c r="P100" s="277">
        <v>5989</v>
      </c>
      <c r="Q100" s="437">
        <v>0.95807550529999996</v>
      </c>
      <c r="R100" s="437">
        <v>2.7687809799999998E-2</v>
      </c>
      <c r="S100" s="437">
        <v>1.4236684800000001E-2</v>
      </c>
      <c r="T100" s="252" t="s">
        <v>336</v>
      </c>
    </row>
    <row r="101" spans="1:25" x14ac:dyDescent="0.35">
      <c r="A101" s="439">
        <v>44272</v>
      </c>
      <c r="B101" s="577">
        <v>7026</v>
      </c>
      <c r="C101" s="434">
        <v>0.9509061056</v>
      </c>
      <c r="D101" s="434">
        <v>3.1480994700000001E-2</v>
      </c>
      <c r="E101" s="434">
        <v>1.7610359999999999E-2</v>
      </c>
      <c r="F101" s="252" t="s">
        <v>336</v>
      </c>
      <c r="O101" s="438">
        <v>44272</v>
      </c>
      <c r="P101" s="277">
        <v>6598</v>
      </c>
      <c r="Q101" s="437">
        <v>0.95307786080000001</v>
      </c>
      <c r="R101" s="437">
        <v>3.0343084999999999E-2</v>
      </c>
      <c r="S101" s="437">
        <v>1.6576514800000001E-2</v>
      </c>
      <c r="T101" s="252" t="s">
        <v>336</v>
      </c>
    </row>
    <row r="102" spans="1:25" x14ac:dyDescent="0.35">
      <c r="A102" s="439">
        <v>44273</v>
      </c>
      <c r="B102" s="577">
        <v>7257</v>
      </c>
      <c r="C102" s="434">
        <v>0.9474164397</v>
      </c>
      <c r="D102" s="434">
        <v>3.4120481499999994E-2</v>
      </c>
      <c r="E102" s="434">
        <v>1.82318141E-2</v>
      </c>
      <c r="F102" s="252" t="s">
        <v>336</v>
      </c>
      <c r="O102" s="438">
        <v>44273</v>
      </c>
      <c r="P102" s="277">
        <v>6936</v>
      </c>
      <c r="Q102" s="437">
        <v>0.9496414029000001</v>
      </c>
      <c r="R102" s="437">
        <v>3.2702532700000002E-2</v>
      </c>
      <c r="S102" s="437">
        <v>1.7424834300000001E-2</v>
      </c>
      <c r="T102" s="252" t="s">
        <v>336</v>
      </c>
    </row>
    <row r="103" spans="1:25" x14ac:dyDescent="0.35">
      <c r="A103" s="439">
        <v>44274</v>
      </c>
      <c r="B103" s="577">
        <v>7689</v>
      </c>
      <c r="C103" s="434">
        <v>0.9373947091</v>
      </c>
      <c r="D103" s="434">
        <v>4.2672313000000003E-2</v>
      </c>
      <c r="E103" s="434">
        <v>1.9678109200000002E-2</v>
      </c>
      <c r="F103" s="252" t="s">
        <v>336</v>
      </c>
      <c r="O103" s="438">
        <v>44274</v>
      </c>
      <c r="P103" s="277">
        <v>7508</v>
      </c>
      <c r="Q103" s="437">
        <v>0.9387206132</v>
      </c>
      <c r="R103" s="437">
        <v>4.1826591199999999E-2</v>
      </c>
      <c r="S103" s="437">
        <v>1.9197943299999999E-2</v>
      </c>
      <c r="T103" s="252" t="s">
        <v>336</v>
      </c>
    </row>
    <row r="104" spans="1:25" x14ac:dyDescent="0.35">
      <c r="A104" s="439">
        <v>44277</v>
      </c>
      <c r="B104" s="577">
        <v>8152</v>
      </c>
      <c r="C104" s="434">
        <v>0.92758325539999997</v>
      </c>
      <c r="D104" s="434">
        <v>5.19330603E-2</v>
      </c>
      <c r="E104" s="434">
        <v>2.0483684200000001E-2</v>
      </c>
      <c r="F104" s="252" t="s">
        <v>336</v>
      </c>
      <c r="O104" s="438">
        <v>44277</v>
      </c>
      <c r="P104" s="277">
        <v>6967</v>
      </c>
      <c r="Q104" s="437">
        <v>0.93261251879999996</v>
      </c>
      <c r="R104" s="437">
        <v>4.9884766999999997E-2</v>
      </c>
      <c r="S104" s="437">
        <v>1.7502714099999997E-2</v>
      </c>
      <c r="T104" s="252" t="s">
        <v>336</v>
      </c>
    </row>
    <row r="105" spans="1:25" x14ac:dyDescent="0.35">
      <c r="A105" s="439">
        <v>44278</v>
      </c>
      <c r="B105" s="577">
        <v>8887</v>
      </c>
      <c r="C105" s="434">
        <v>0.92917075819999995</v>
      </c>
      <c r="D105" s="434">
        <v>4.85817256E-2</v>
      </c>
      <c r="E105" s="434">
        <v>2.2247516199999998E-2</v>
      </c>
      <c r="F105" s="252" t="s">
        <v>336</v>
      </c>
      <c r="O105" s="438">
        <v>44278</v>
      </c>
      <c r="P105" s="277">
        <v>7779</v>
      </c>
      <c r="Q105" s="437">
        <v>0.94049879660000002</v>
      </c>
      <c r="R105" s="437">
        <v>3.99646892E-2</v>
      </c>
      <c r="S105" s="437">
        <v>1.9536514200000001E-2</v>
      </c>
      <c r="T105" s="252" t="s">
        <v>336</v>
      </c>
    </row>
    <row r="106" spans="1:25" x14ac:dyDescent="0.35">
      <c r="A106" s="439">
        <v>44279</v>
      </c>
      <c r="B106" s="577">
        <v>9332</v>
      </c>
      <c r="C106" s="434">
        <v>0.93142913019999996</v>
      </c>
      <c r="D106" s="434">
        <v>4.5210222899999999E-2</v>
      </c>
      <c r="E106" s="434">
        <v>2.3358107200000002E-2</v>
      </c>
      <c r="F106" s="252" t="s">
        <v>336</v>
      </c>
      <c r="O106" s="438">
        <v>44279</v>
      </c>
      <c r="P106" s="277">
        <v>8733</v>
      </c>
      <c r="Q106" s="437">
        <v>0.93512083260000001</v>
      </c>
      <c r="R106" s="437">
        <v>4.2929440400000005E-2</v>
      </c>
      <c r="S106" s="437">
        <v>2.1947187600000001E-2</v>
      </c>
      <c r="T106" s="252" t="s">
        <v>336</v>
      </c>
    </row>
    <row r="107" spans="1:25" x14ac:dyDescent="0.35">
      <c r="A107" s="439">
        <v>44280</v>
      </c>
      <c r="B107" s="577">
        <v>9477</v>
      </c>
      <c r="C107" s="434">
        <v>0.92858240520000002</v>
      </c>
      <c r="D107" s="434">
        <v>4.7594372699999998E-2</v>
      </c>
      <c r="E107" s="434">
        <v>2.3823221999999998E-2</v>
      </c>
      <c r="F107" s="252" t="s">
        <v>336</v>
      </c>
      <c r="O107" s="438">
        <v>44280</v>
      </c>
      <c r="P107" s="277">
        <v>8949</v>
      </c>
      <c r="Q107" s="437">
        <v>0.93190683210000003</v>
      </c>
      <c r="R107" s="437">
        <v>4.55909839E-2</v>
      </c>
      <c r="S107" s="437">
        <v>2.2502183800000002E-2</v>
      </c>
      <c r="T107" s="252" t="s">
        <v>336</v>
      </c>
    </row>
    <row r="108" spans="1:25" x14ac:dyDescent="0.35">
      <c r="A108" s="439">
        <v>44281</v>
      </c>
      <c r="B108" s="577">
        <v>9843</v>
      </c>
      <c r="C108" s="434">
        <v>0.90576922269999993</v>
      </c>
      <c r="D108" s="434">
        <v>6.8938733400000007E-2</v>
      </c>
      <c r="E108" s="434">
        <v>2.5292044000000003E-2</v>
      </c>
      <c r="F108" s="252" t="s">
        <v>336</v>
      </c>
      <c r="O108" s="438">
        <v>44281</v>
      </c>
      <c r="P108" s="277">
        <v>9530</v>
      </c>
      <c r="Q108" s="437">
        <v>0.90750470490000001</v>
      </c>
      <c r="R108" s="437">
        <v>6.7873258800000003E-2</v>
      </c>
      <c r="S108" s="437">
        <v>2.46220363E-2</v>
      </c>
      <c r="T108" s="252" t="s">
        <v>336</v>
      </c>
    </row>
    <row r="109" spans="1:25" x14ac:dyDescent="0.35">
      <c r="A109" s="439">
        <v>44284</v>
      </c>
      <c r="B109" s="577">
        <v>9183</v>
      </c>
      <c r="C109" s="434">
        <v>0.90234998649999998</v>
      </c>
      <c r="D109" s="434">
        <v>7.0133025500000001E-2</v>
      </c>
      <c r="E109" s="434">
        <v>2.7516987900000001E-2</v>
      </c>
      <c r="F109" s="252" t="s">
        <v>336</v>
      </c>
      <c r="O109" s="438">
        <v>44284</v>
      </c>
      <c r="P109" s="277">
        <v>8788</v>
      </c>
      <c r="Q109" s="437">
        <v>0.90575591099999997</v>
      </c>
      <c r="R109" s="437">
        <v>6.7897728599999999E-2</v>
      </c>
      <c r="S109" s="437">
        <v>2.63463603E-2</v>
      </c>
      <c r="T109" s="252" t="s">
        <v>336</v>
      </c>
    </row>
    <row r="110" spans="1:25" x14ac:dyDescent="0.35">
      <c r="A110" s="439">
        <v>44285</v>
      </c>
      <c r="B110" s="577">
        <v>9560</v>
      </c>
      <c r="C110" s="434">
        <v>0.91469070139999997</v>
      </c>
      <c r="D110" s="434">
        <v>5.6613375099999995E-2</v>
      </c>
      <c r="E110" s="434">
        <v>2.8695923499999998E-2</v>
      </c>
      <c r="F110" s="252" t="s">
        <v>336</v>
      </c>
      <c r="O110" s="438">
        <v>44285</v>
      </c>
      <c r="P110" s="277">
        <v>9140</v>
      </c>
      <c r="Q110" s="437">
        <v>0.91781270019999994</v>
      </c>
      <c r="R110" s="437">
        <v>5.4680980900000002E-2</v>
      </c>
      <c r="S110" s="437">
        <v>2.7506318800000002E-2</v>
      </c>
      <c r="T110" s="252" t="s">
        <v>336</v>
      </c>
    </row>
    <row r="111" spans="1:25" x14ac:dyDescent="0.35">
      <c r="A111" s="439">
        <v>44286</v>
      </c>
      <c r="B111" s="577">
        <v>10092</v>
      </c>
      <c r="C111" s="434">
        <v>0.9148463228</v>
      </c>
      <c r="D111" s="434">
        <v>5.4811492500000003E-2</v>
      </c>
      <c r="E111" s="434">
        <v>3.0342184800000001E-2</v>
      </c>
      <c r="F111" s="252" t="s">
        <v>336</v>
      </c>
      <c r="O111" s="438">
        <v>44286</v>
      </c>
      <c r="P111" s="277">
        <v>9608</v>
      </c>
      <c r="Q111" s="437">
        <v>0.91820638560000001</v>
      </c>
      <c r="R111" s="437">
        <v>5.2748720900000004E-2</v>
      </c>
      <c r="S111" s="437">
        <v>2.9044893499999995E-2</v>
      </c>
      <c r="T111" s="252" t="s">
        <v>336</v>
      </c>
    </row>
    <row r="112" spans="1:25" x14ac:dyDescent="0.35">
      <c r="A112" s="439">
        <v>44287</v>
      </c>
      <c r="B112" s="577">
        <v>10283</v>
      </c>
      <c r="C112" s="434">
        <v>0.89392885030000002</v>
      </c>
      <c r="D112" s="434">
        <v>7.5137015799999998E-2</v>
      </c>
      <c r="E112" s="434">
        <v>3.0934133799999999E-2</v>
      </c>
      <c r="F112" s="252" t="s">
        <v>336</v>
      </c>
      <c r="O112" s="438">
        <v>44287</v>
      </c>
      <c r="P112" s="277">
        <v>10284</v>
      </c>
      <c r="Q112" s="437">
        <v>0.89395646130000006</v>
      </c>
      <c r="R112" s="437">
        <v>7.5106466499999996E-2</v>
      </c>
      <c r="S112" s="437">
        <v>3.0937072200000002E-2</v>
      </c>
      <c r="T112" s="252" t="s">
        <v>336</v>
      </c>
    </row>
    <row r="113" spans="1:19" x14ac:dyDescent="0.35">
      <c r="B113" s="457" t="s">
        <v>337</v>
      </c>
      <c r="C113" s="457"/>
      <c r="D113" s="457"/>
      <c r="E113" s="457"/>
      <c r="O113" s="457" t="s">
        <v>337</v>
      </c>
      <c r="P113" s="277"/>
      <c r="Q113" s="437"/>
      <c r="R113" s="437"/>
      <c r="S113" s="437"/>
    </row>
    <row r="114" spans="1:19" x14ac:dyDescent="0.35">
      <c r="A114" s="252" t="s">
        <v>338</v>
      </c>
      <c r="B114" s="457" t="s">
        <v>339</v>
      </c>
      <c r="O114" s="457" t="s">
        <v>339</v>
      </c>
    </row>
    <row r="115" spans="1:19" x14ac:dyDescent="0.35">
      <c r="A115" s="439">
        <v>44298</v>
      </c>
      <c r="B115" s="579">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35">
      <c r="A116" s="439">
        <v>44299</v>
      </c>
      <c r="B116" s="579">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35">
      <c r="A117" s="439">
        <v>44300</v>
      </c>
      <c r="B117" s="579">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35">
      <c r="A118" s="439">
        <v>44301</v>
      </c>
      <c r="B118" s="579">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35">
      <c r="A119" s="439">
        <v>44302</v>
      </c>
      <c r="B119" s="579">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35">
      <c r="A120" s="439">
        <v>44305</v>
      </c>
      <c r="B120" s="580">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35">
      <c r="A121" s="439">
        <v>44306</v>
      </c>
      <c r="B121" s="580">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35">
      <c r="A122" s="439">
        <v>44307</v>
      </c>
      <c r="B122" s="580">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35">
      <c r="A123" s="439">
        <v>44308</v>
      </c>
      <c r="B123" s="580">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35">
      <c r="A124" s="439">
        <v>44309</v>
      </c>
      <c r="B124" s="580">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35">
      <c r="A125" s="439">
        <v>44312</v>
      </c>
      <c r="B125" s="580">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35">
      <c r="A126" s="439">
        <v>44313</v>
      </c>
      <c r="B126" s="580">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35">
      <c r="A127" s="439">
        <v>44314</v>
      </c>
      <c r="B127" s="580">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35">
      <c r="A128" s="439">
        <v>44315</v>
      </c>
      <c r="B128" s="580">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35">
      <c r="A129" s="439">
        <v>44316</v>
      </c>
      <c r="B129" s="580">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35">
      <c r="A130" s="581">
        <v>44319</v>
      </c>
      <c r="B130" s="580">
        <v>21</v>
      </c>
      <c r="C130" s="448">
        <v>0.93794800150000002</v>
      </c>
      <c r="D130" s="448">
        <v>6.0837079299999999E-2</v>
      </c>
      <c r="E130" s="448">
        <v>1.2149190999999999E-3</v>
      </c>
      <c r="F130" s="582" t="s">
        <v>374</v>
      </c>
      <c r="O130" s="438">
        <v>44319</v>
      </c>
      <c r="P130" s="252">
        <v>20</v>
      </c>
      <c r="Q130" s="449">
        <v>0.91792226779999997</v>
      </c>
      <c r="R130" s="449">
        <v>8.0534459700000005E-2</v>
      </c>
      <c r="S130" s="449">
        <v>1.5432726E-3</v>
      </c>
    </row>
    <row r="131" spans="1:19" x14ac:dyDescent="0.35">
      <c r="A131" s="581">
        <v>44320</v>
      </c>
      <c r="B131" s="580">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35">
      <c r="A132" s="581">
        <v>44321</v>
      </c>
      <c r="B132" s="580">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35">
      <c r="A133" s="581">
        <v>44322</v>
      </c>
      <c r="B133" s="580">
        <v>2775</v>
      </c>
      <c r="C133" s="448">
        <v>0.92873731059999998</v>
      </c>
      <c r="D133" s="448">
        <v>6.1691741299999998E-2</v>
      </c>
      <c r="E133" s="448">
        <v>9.5301710000000005E-3</v>
      </c>
      <c r="F133" s="582" t="s">
        <v>378</v>
      </c>
      <c r="O133" s="438">
        <v>44322</v>
      </c>
      <c r="P133" s="262">
        <v>1992</v>
      </c>
      <c r="Q133" s="449">
        <v>0.93070739150000004</v>
      </c>
      <c r="R133" s="449">
        <v>6.1721495199999997E-2</v>
      </c>
      <c r="S133" s="449">
        <v>7.5305019999999997E-3</v>
      </c>
    </row>
    <row r="134" spans="1:19" x14ac:dyDescent="0.35">
      <c r="A134" s="581">
        <v>44323</v>
      </c>
      <c r="B134" s="580">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35">
      <c r="A135" s="581">
        <v>44326</v>
      </c>
      <c r="B135" s="580">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35">
      <c r="A136" s="581">
        <v>44327</v>
      </c>
      <c r="B136" s="580">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35">
      <c r="A137" s="581">
        <v>44328</v>
      </c>
      <c r="B137" s="580">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35">
      <c r="A138" s="581">
        <v>44329</v>
      </c>
      <c r="B138" s="580">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35">
      <c r="A139" s="581">
        <v>44330</v>
      </c>
      <c r="B139" s="580">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35">
      <c r="A140" s="581">
        <v>44333</v>
      </c>
      <c r="B140" s="580">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35">
      <c r="A141" s="581">
        <v>44334</v>
      </c>
      <c r="B141" s="580">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35">
      <c r="A142" s="581">
        <v>44335</v>
      </c>
      <c r="B142" s="580">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35">
      <c r="A143" s="581">
        <v>44336</v>
      </c>
      <c r="B143" s="580">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35">
      <c r="A144" s="581">
        <v>44337</v>
      </c>
      <c r="B144" s="580">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35">
      <c r="A145" s="581">
        <v>44340</v>
      </c>
      <c r="B145" s="580">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35">
      <c r="A146" s="581">
        <v>44341</v>
      </c>
      <c r="B146" s="580">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35">
      <c r="A147" s="581">
        <v>44342</v>
      </c>
      <c r="B147" s="580">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35">
      <c r="A148" s="581">
        <v>44343</v>
      </c>
      <c r="B148" s="580">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35">
      <c r="A149" s="581">
        <v>44344</v>
      </c>
      <c r="B149" s="580">
        <v>8459</v>
      </c>
      <c r="C149" s="448">
        <v>0.88535649540000005</v>
      </c>
      <c r="D149" s="448">
        <v>9.4829805399999995E-2</v>
      </c>
      <c r="E149" s="448">
        <v>1.9793268400000001E-2</v>
      </c>
      <c r="F149" s="582" t="s">
        <v>391</v>
      </c>
      <c r="O149" s="438">
        <v>44344</v>
      </c>
      <c r="P149" s="262">
        <v>8526</v>
      </c>
      <c r="Q149" s="449">
        <v>0.88354540700000006</v>
      </c>
      <c r="R149" s="449">
        <v>9.6315591899999997E-2</v>
      </c>
      <c r="S149" s="449">
        <v>2.01184469E-2</v>
      </c>
    </row>
    <row r="150" spans="1:19" x14ac:dyDescent="0.35">
      <c r="A150" s="581">
        <v>44347</v>
      </c>
      <c r="B150" s="580">
        <v>5323</v>
      </c>
      <c r="C150" s="448">
        <v>0.8926661012999999</v>
      </c>
      <c r="D150" s="448">
        <v>9.3143041600000004E-2</v>
      </c>
      <c r="E150" s="448">
        <v>1.41405647E-2</v>
      </c>
      <c r="F150" s="582" t="s">
        <v>390</v>
      </c>
      <c r="O150" s="438">
        <v>44347</v>
      </c>
      <c r="P150" s="262">
        <v>5340</v>
      </c>
      <c r="Q150" s="449">
        <v>0.89043131409999998</v>
      </c>
      <c r="R150" s="449">
        <v>9.4526284099999996E-2</v>
      </c>
      <c r="S150" s="449">
        <v>1.4415635099999999E-2</v>
      </c>
    </row>
    <row r="151" spans="1:19" x14ac:dyDescent="0.35">
      <c r="A151" s="581">
        <v>44348</v>
      </c>
      <c r="B151" s="580">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35">
      <c r="A152" s="581">
        <v>44349</v>
      </c>
      <c r="B152" s="580">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35">
      <c r="A153" s="581">
        <v>44350</v>
      </c>
      <c r="B153" s="580">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35">
      <c r="A154" s="581">
        <v>44351</v>
      </c>
      <c r="B154" s="580">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35">
      <c r="A155" s="581">
        <v>44354</v>
      </c>
      <c r="B155" s="580">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35">
      <c r="A156" s="581">
        <v>44355</v>
      </c>
      <c r="B156" s="580">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35">
      <c r="A157" s="581">
        <v>44356</v>
      </c>
      <c r="B157" s="580">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35">
      <c r="A158" s="581">
        <v>44357</v>
      </c>
      <c r="B158" s="580">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35">
      <c r="A159" s="581">
        <v>44358</v>
      </c>
      <c r="B159" s="580">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35">
      <c r="A160" s="581">
        <v>44361</v>
      </c>
      <c r="B160" s="580">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35">
      <c r="A161" s="581">
        <v>44362</v>
      </c>
      <c r="B161" s="580">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35">
      <c r="A162" s="581">
        <v>44363</v>
      </c>
      <c r="B162" s="580">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35">
      <c r="A163" s="581">
        <v>44364</v>
      </c>
      <c r="B163" s="580">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35">
      <c r="A164" s="581">
        <v>44365</v>
      </c>
      <c r="B164" s="580">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35">
      <c r="A165" s="581">
        <v>44368</v>
      </c>
      <c r="B165" s="580">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35">
      <c r="A166" s="581">
        <v>44369</v>
      </c>
      <c r="B166" s="580">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35">
      <c r="A167" s="581">
        <v>44370</v>
      </c>
      <c r="B167" s="580">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35">
      <c r="A168" s="581">
        <v>44371</v>
      </c>
      <c r="B168" s="580">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35">
      <c r="A169" s="581">
        <v>44372</v>
      </c>
      <c r="B169" s="580">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35">
      <c r="A170" s="276"/>
      <c r="C170" s="449"/>
      <c r="D170" s="449"/>
      <c r="E170" s="449"/>
    </row>
    <row r="171" spans="1:19" x14ac:dyDescent="0.35">
      <c r="A171" s="276"/>
      <c r="C171" s="449"/>
      <c r="D171" s="449"/>
      <c r="E171" s="449"/>
    </row>
    <row r="172" spans="1:19" x14ac:dyDescent="0.35">
      <c r="A172" s="276"/>
      <c r="C172" s="449"/>
      <c r="D172" s="449"/>
      <c r="E172" s="449"/>
    </row>
    <row r="173" spans="1:19" x14ac:dyDescent="0.35">
      <c r="A173" s="276"/>
      <c r="C173" s="449"/>
      <c r="D173" s="449"/>
      <c r="E173" s="449"/>
    </row>
    <row r="174" spans="1:19" x14ac:dyDescent="0.35">
      <c r="A174" s="276"/>
    </row>
    <row r="175" spans="1:19" x14ac:dyDescent="0.35">
      <c r="A175" s="276"/>
    </row>
    <row r="176" spans="1:19" x14ac:dyDescent="0.3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4.5" x14ac:dyDescent="0.35"/>
  <cols>
    <col min="1" max="3" width="10.453125" customWidth="1"/>
    <col min="15" max="15" width="11.453125" customWidth="1"/>
    <col min="16" max="16" width="11.54296875" customWidth="1"/>
    <col min="17" max="17" width="11.453125" customWidth="1"/>
  </cols>
  <sheetData>
    <row r="1" spans="1:22" ht="39.5" x14ac:dyDescent="0.35">
      <c r="A1" s="440" t="s">
        <v>315</v>
      </c>
      <c r="B1" s="441"/>
      <c r="C1" s="441"/>
      <c r="D1" s="441"/>
      <c r="E1" s="441"/>
      <c r="F1" s="430"/>
      <c r="G1" s="430"/>
      <c r="H1" s="430"/>
      <c r="I1" s="430"/>
      <c r="J1" s="430"/>
      <c r="K1" s="430"/>
      <c r="L1" s="430"/>
      <c r="M1" s="430"/>
      <c r="N1" s="430"/>
      <c r="O1" s="441" t="s">
        <v>309</v>
      </c>
      <c r="P1" s="442"/>
      <c r="Q1" s="441"/>
      <c r="R1" s="441"/>
      <c r="S1" s="441"/>
      <c r="T1" s="252"/>
      <c r="U1" s="253" t="s">
        <v>29</v>
      </c>
      <c r="V1" s="252"/>
    </row>
    <row r="2" spans="1:22" ht="26.5" x14ac:dyDescent="0.35">
      <c r="A2" s="431"/>
      <c r="B2" s="443" t="s">
        <v>227</v>
      </c>
      <c r="C2" s="432" t="s">
        <v>228</v>
      </c>
      <c r="D2" s="432" t="s">
        <v>229</v>
      </c>
      <c r="E2" s="432" t="s">
        <v>230</v>
      </c>
      <c r="F2" s="430"/>
      <c r="G2" s="430"/>
      <c r="H2" s="430"/>
      <c r="I2" s="430"/>
      <c r="J2" s="430"/>
      <c r="K2" s="430"/>
      <c r="L2" s="430"/>
      <c r="M2" s="430"/>
      <c r="N2" s="430"/>
      <c r="O2" s="430"/>
      <c r="P2" s="443" t="s">
        <v>227</v>
      </c>
      <c r="Q2" s="432" t="s">
        <v>228</v>
      </c>
      <c r="R2" s="432" t="s">
        <v>229</v>
      </c>
      <c r="S2" s="432" t="s">
        <v>230</v>
      </c>
      <c r="T2" s="252"/>
      <c r="U2" s="252"/>
      <c r="V2" s="252"/>
    </row>
    <row r="3" spans="1:22" x14ac:dyDescent="0.3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3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3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3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3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3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3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3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3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3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3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3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3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3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3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3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3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3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3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3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3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3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3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3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3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3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3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3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3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3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3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3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3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3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3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3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3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3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3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3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3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3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3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3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3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3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3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3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3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2.5" x14ac:dyDescent="0.35">
      <c r="A52" s="440" t="s">
        <v>340</v>
      </c>
      <c r="B52" s="425"/>
      <c r="C52" s="441"/>
      <c r="D52" s="425"/>
      <c r="E52" s="425"/>
      <c r="O52" s="440" t="s">
        <v>341</v>
      </c>
      <c r="P52" s="425"/>
      <c r="Q52" s="425"/>
      <c r="R52" s="425"/>
    </row>
    <row r="53" spans="1:22" ht="30" customHeight="1" x14ac:dyDescent="0.35">
      <c r="A53" s="280"/>
      <c r="B53" s="458" t="s">
        <v>306</v>
      </c>
      <c r="C53" s="458" t="s">
        <v>307</v>
      </c>
      <c r="D53" s="437" t="s">
        <v>230</v>
      </c>
      <c r="E53" s="245"/>
      <c r="O53" s="438"/>
      <c r="P53" s="458" t="s">
        <v>306</v>
      </c>
      <c r="Q53" s="458" t="s">
        <v>307</v>
      </c>
      <c r="R53" s="437" t="s">
        <v>230</v>
      </c>
    </row>
    <row r="54" spans="1:22" x14ac:dyDescent="0.3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3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3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3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3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3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3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3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3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3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3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3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3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3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53" t="s">
        <v>29</v>
      </c>
    </row>
  </sheetData>
  <hyperlinks>
    <hyperlink ref="R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63" bestFit="1" customWidth="1"/>
    <col min="2" max="2" width="13.54296875" style="461" customWidth="1"/>
    <col min="3" max="3" width="13.54296875" style="462" customWidth="1"/>
    <col min="4" max="4" width="17" style="463" customWidth="1"/>
    <col min="5" max="5" width="13.54296875" style="462" customWidth="1"/>
    <col min="6" max="6" width="13.54296875" style="464" customWidth="1"/>
    <col min="7" max="7" width="13.54296875" style="465" customWidth="1"/>
    <col min="8" max="8" width="13.54296875" style="462" customWidth="1"/>
    <col min="9" max="9" width="13.54296875" style="464" customWidth="1"/>
    <col min="10" max="10" width="13.54296875" style="462" customWidth="1"/>
    <col min="11" max="11" width="13.54296875" style="464" customWidth="1"/>
    <col min="12" max="12" width="14.453125" style="465" customWidth="1"/>
    <col min="13" max="13" width="14.453125" style="462" customWidth="1"/>
    <col min="14" max="14" width="14.453125" style="464" customWidth="1"/>
    <col min="15" max="15" width="14.453125" style="465" customWidth="1"/>
    <col min="16" max="16" width="14.453125" style="462" customWidth="1"/>
    <col min="17" max="17" width="14.453125" style="464" customWidth="1"/>
    <col min="18" max="18" width="14.453125" style="465" customWidth="1"/>
    <col min="19" max="19" width="14.453125" style="462" customWidth="1"/>
    <col min="20" max="26" width="14.453125" style="464" customWidth="1"/>
    <col min="27" max="27" width="5.54296875" style="464" customWidth="1"/>
    <col min="28" max="34" width="14.453125" style="464" customWidth="1"/>
    <col min="35" max="16384" width="9.453125" style="463"/>
  </cols>
  <sheetData>
    <row r="1" spans="1:36" x14ac:dyDescent="0.35">
      <c r="A1" s="460" t="s">
        <v>348</v>
      </c>
      <c r="AJ1" s="466" t="s">
        <v>29</v>
      </c>
    </row>
    <row r="3" spans="1:36" ht="39" customHeight="1" x14ac:dyDescent="0.35">
      <c r="A3" s="663" t="s">
        <v>0</v>
      </c>
      <c r="B3" s="665" t="s">
        <v>291</v>
      </c>
      <c r="C3" s="666"/>
      <c r="D3" s="666"/>
      <c r="E3" s="666"/>
      <c r="F3" s="667"/>
      <c r="G3" s="668" t="s">
        <v>292</v>
      </c>
      <c r="H3" s="669"/>
      <c r="I3" s="669"/>
      <c r="J3" s="669"/>
      <c r="K3" s="670"/>
      <c r="L3" s="671" t="s">
        <v>293</v>
      </c>
      <c r="M3" s="672"/>
      <c r="N3" s="673"/>
      <c r="O3" s="671" t="s">
        <v>294</v>
      </c>
      <c r="P3" s="672"/>
      <c r="Q3" s="673"/>
      <c r="R3" s="671" t="s">
        <v>295</v>
      </c>
      <c r="S3" s="672"/>
      <c r="T3" s="673"/>
      <c r="U3" s="671" t="s">
        <v>296</v>
      </c>
      <c r="V3" s="672"/>
      <c r="W3" s="673"/>
      <c r="X3" s="671" t="s">
        <v>297</v>
      </c>
      <c r="Y3" s="672"/>
      <c r="Z3" s="673"/>
      <c r="AA3" s="467"/>
      <c r="AB3" s="665" t="s">
        <v>290</v>
      </c>
      <c r="AC3" s="666"/>
      <c r="AD3" s="666"/>
      <c r="AE3" s="666"/>
      <c r="AF3" s="667"/>
      <c r="AG3" s="467"/>
      <c r="AH3" s="467"/>
    </row>
    <row r="4" spans="1:36" ht="78.75" customHeight="1" x14ac:dyDescent="0.35">
      <c r="A4" s="664"/>
      <c r="B4" s="468" t="s">
        <v>234</v>
      </c>
      <c r="C4" s="469" t="s">
        <v>235</v>
      </c>
      <c r="D4" s="470" t="s">
        <v>246</v>
      </c>
      <c r="E4" s="469" t="s">
        <v>236</v>
      </c>
      <c r="F4" s="471" t="s">
        <v>249</v>
      </c>
      <c r="G4" s="472" t="s">
        <v>234</v>
      </c>
      <c r="H4" s="469" t="s">
        <v>237</v>
      </c>
      <c r="I4" s="473" t="s">
        <v>247</v>
      </c>
      <c r="J4" s="469" t="s">
        <v>238</v>
      </c>
      <c r="K4" s="471" t="s">
        <v>250</v>
      </c>
      <c r="L4" s="472" t="s">
        <v>234</v>
      </c>
      <c r="M4" s="469" t="s">
        <v>239</v>
      </c>
      <c r="N4" s="471" t="s">
        <v>248</v>
      </c>
      <c r="O4" s="472" t="s">
        <v>234</v>
      </c>
      <c r="P4" s="469" t="s">
        <v>239</v>
      </c>
      <c r="Q4" s="471" t="s">
        <v>248</v>
      </c>
      <c r="R4" s="472" t="s">
        <v>234</v>
      </c>
      <c r="S4" s="469" t="s">
        <v>239</v>
      </c>
      <c r="T4" s="471" t="s">
        <v>248</v>
      </c>
      <c r="U4" s="472" t="s">
        <v>234</v>
      </c>
      <c r="V4" s="469" t="s">
        <v>239</v>
      </c>
      <c r="W4" s="471" t="s">
        <v>248</v>
      </c>
      <c r="X4" s="472" t="s">
        <v>234</v>
      </c>
      <c r="Y4" s="469" t="s">
        <v>239</v>
      </c>
      <c r="Z4" s="471" t="s">
        <v>248</v>
      </c>
      <c r="AA4" s="474"/>
      <c r="AB4" s="468" t="s">
        <v>298</v>
      </c>
      <c r="AC4" s="469" t="s">
        <v>235</v>
      </c>
      <c r="AD4" s="470" t="s">
        <v>246</v>
      </c>
      <c r="AE4" s="469" t="s">
        <v>236</v>
      </c>
      <c r="AF4" s="471" t="s">
        <v>249</v>
      </c>
      <c r="AG4" s="474"/>
      <c r="AH4" s="474"/>
    </row>
    <row r="5" spans="1:36" x14ac:dyDescent="0.35">
      <c r="A5" s="475">
        <v>44221</v>
      </c>
      <c r="B5" s="476">
        <v>28371</v>
      </c>
      <c r="C5" s="462">
        <v>30000</v>
      </c>
      <c r="D5" s="464">
        <f>B5/C5</f>
        <v>0.94569999999999999</v>
      </c>
      <c r="E5" s="462">
        <v>32000</v>
      </c>
      <c r="F5" s="477">
        <f>B5/E5</f>
        <v>0.88659374999999996</v>
      </c>
      <c r="G5" s="478">
        <v>36108</v>
      </c>
      <c r="H5" s="462">
        <v>45000</v>
      </c>
      <c r="I5" s="464">
        <f>G5/H5</f>
        <v>0.8024</v>
      </c>
      <c r="J5" s="462">
        <v>52000</v>
      </c>
      <c r="K5" s="477">
        <f>G5/J5</f>
        <v>0.69438461538461538</v>
      </c>
      <c r="L5" s="478">
        <v>115882</v>
      </c>
      <c r="M5" s="462">
        <v>250000</v>
      </c>
      <c r="N5" s="477">
        <f>L5/M5</f>
        <v>0.463528</v>
      </c>
      <c r="O5" s="478">
        <v>218985</v>
      </c>
      <c r="P5" s="462">
        <v>230000</v>
      </c>
      <c r="Q5" s="477">
        <f>O5/P5</f>
        <v>0.95210869565217393</v>
      </c>
      <c r="R5" s="478"/>
      <c r="T5" s="477"/>
      <c r="U5" s="479"/>
      <c r="W5" s="477"/>
      <c r="X5" s="479"/>
      <c r="Z5" s="477"/>
      <c r="AB5" s="479"/>
      <c r="AF5" s="477"/>
    </row>
    <row r="6" spans="1:36" x14ac:dyDescent="0.35">
      <c r="A6" s="475">
        <v>44222</v>
      </c>
      <c r="B6" s="476">
        <v>28409</v>
      </c>
      <c r="C6" s="462">
        <v>30000</v>
      </c>
      <c r="D6" s="464">
        <f>B6/C6</f>
        <v>0.94696666666666662</v>
      </c>
      <c r="E6" s="462">
        <v>32000</v>
      </c>
      <c r="F6" s="477">
        <f>B6/E6</f>
        <v>0.88778124999999997</v>
      </c>
      <c r="G6" s="478">
        <v>37394</v>
      </c>
      <c r="H6" s="462">
        <v>45000</v>
      </c>
      <c r="I6" s="464">
        <f>G6/H6</f>
        <v>0.83097777777777782</v>
      </c>
      <c r="J6" s="462">
        <v>52000</v>
      </c>
      <c r="K6" s="477">
        <f>G6/J6</f>
        <v>0.7191153846153846</v>
      </c>
      <c r="L6" s="478">
        <v>127658</v>
      </c>
      <c r="M6" s="462">
        <v>250000</v>
      </c>
      <c r="N6" s="477">
        <f>L6/M6</f>
        <v>0.51063199999999997</v>
      </c>
      <c r="O6" s="478">
        <v>226257</v>
      </c>
      <c r="P6" s="462">
        <v>230000</v>
      </c>
      <c r="Q6" s="477">
        <f>O6/P6</f>
        <v>0.98372608695652175</v>
      </c>
      <c r="R6" s="478"/>
      <c r="T6" s="477"/>
      <c r="U6" s="479"/>
      <c r="W6" s="477"/>
      <c r="X6" s="479"/>
      <c r="Z6" s="477"/>
      <c r="AB6" s="479"/>
      <c r="AF6" s="477"/>
    </row>
    <row r="7" spans="1:36" x14ac:dyDescent="0.35">
      <c r="A7" s="475">
        <v>44223</v>
      </c>
      <c r="B7" s="461">
        <v>28558</v>
      </c>
      <c r="C7" s="462">
        <v>30000</v>
      </c>
      <c r="D7" s="464">
        <f>B7/C7</f>
        <v>0.9519333333333333</v>
      </c>
      <c r="E7" s="462">
        <v>32000</v>
      </c>
      <c r="F7" s="477">
        <f>B7/E7</f>
        <v>0.89243749999999999</v>
      </c>
      <c r="G7" s="465">
        <v>37792</v>
      </c>
      <c r="H7" s="462">
        <v>45000</v>
      </c>
      <c r="I7" s="464">
        <f>G7/H7</f>
        <v>0.83982222222222225</v>
      </c>
      <c r="J7" s="462">
        <v>52000</v>
      </c>
      <c r="K7" s="477">
        <f>G7/J7</f>
        <v>0.72676923076923072</v>
      </c>
      <c r="L7" s="478">
        <v>140885</v>
      </c>
      <c r="M7" s="462">
        <v>250000</v>
      </c>
      <c r="N7" s="477">
        <f>L7/M7</f>
        <v>0.56354000000000004</v>
      </c>
      <c r="O7" s="478">
        <v>233681</v>
      </c>
      <c r="P7" s="462">
        <v>230000</v>
      </c>
      <c r="Q7" s="477" t="s">
        <v>244</v>
      </c>
      <c r="R7" s="478"/>
      <c r="T7" s="477"/>
      <c r="U7" s="479"/>
      <c r="W7" s="477"/>
      <c r="X7" s="479"/>
      <c r="Z7" s="477"/>
      <c r="AB7" s="479"/>
      <c r="AF7" s="477"/>
    </row>
    <row r="8" spans="1:36" x14ac:dyDescent="0.35">
      <c r="A8" s="475">
        <v>44224</v>
      </c>
      <c r="B8" s="461">
        <v>28648</v>
      </c>
      <c r="C8" s="462">
        <v>30000</v>
      </c>
      <c r="D8" s="464">
        <f t="shared" ref="D8:D9" si="0">B8/C8</f>
        <v>0.9549333333333333</v>
      </c>
      <c r="E8" s="462">
        <v>32000</v>
      </c>
      <c r="F8" s="477">
        <f t="shared" ref="F8:F9" si="1">B8/E8</f>
        <v>0.89524999999999999</v>
      </c>
      <c r="G8" s="465">
        <v>38095</v>
      </c>
      <c r="H8" s="462">
        <v>45000</v>
      </c>
      <c r="I8" s="464">
        <f t="shared" ref="I8:I9" si="2">G8/H8</f>
        <v>0.84655555555555551</v>
      </c>
      <c r="J8" s="462">
        <v>52000</v>
      </c>
      <c r="K8" s="477">
        <f t="shared" ref="K8:K9" si="3">G8/J8</f>
        <v>0.73259615384615384</v>
      </c>
      <c r="L8" s="465">
        <v>157907</v>
      </c>
      <c r="M8" s="462">
        <v>250000</v>
      </c>
      <c r="N8" s="477">
        <f t="shared" ref="N8:N9" si="4">L8/M8</f>
        <v>0.63162799999999997</v>
      </c>
      <c r="O8" s="478">
        <v>240506</v>
      </c>
      <c r="P8" s="462">
        <v>230000</v>
      </c>
      <c r="Q8" s="477" t="s">
        <v>244</v>
      </c>
      <c r="T8" s="477"/>
      <c r="U8" s="479"/>
      <c r="W8" s="477"/>
      <c r="X8" s="479"/>
      <c r="Z8" s="477"/>
      <c r="AB8" s="479"/>
      <c r="AF8" s="477"/>
    </row>
    <row r="9" spans="1:36" x14ac:dyDescent="0.35">
      <c r="A9" s="475">
        <v>44225</v>
      </c>
      <c r="B9" s="461">
        <v>28792</v>
      </c>
      <c r="C9" s="462">
        <v>30000</v>
      </c>
      <c r="D9" s="464">
        <f t="shared" si="0"/>
        <v>0.95973333333333333</v>
      </c>
      <c r="E9" s="462">
        <v>32000</v>
      </c>
      <c r="F9" s="477">
        <f t="shared" si="1"/>
        <v>0.89975000000000005</v>
      </c>
      <c r="G9" s="465">
        <v>38416</v>
      </c>
      <c r="H9" s="462">
        <v>45000</v>
      </c>
      <c r="I9" s="464">
        <f t="shared" si="2"/>
        <v>0.85368888888888894</v>
      </c>
      <c r="J9" s="462">
        <v>52000</v>
      </c>
      <c r="K9" s="477">
        <f t="shared" si="3"/>
        <v>0.73876923076923073</v>
      </c>
      <c r="L9" s="465">
        <v>170024</v>
      </c>
      <c r="M9" s="462">
        <v>250000</v>
      </c>
      <c r="N9" s="477">
        <f t="shared" si="4"/>
        <v>0.68009600000000003</v>
      </c>
      <c r="O9" s="478">
        <v>246803</v>
      </c>
      <c r="P9" s="462">
        <v>230000</v>
      </c>
      <c r="Q9" s="477" t="s">
        <v>244</v>
      </c>
      <c r="T9" s="477"/>
      <c r="U9" s="479"/>
      <c r="W9" s="477"/>
      <c r="X9" s="479"/>
      <c r="Z9" s="477"/>
      <c r="AB9" s="479"/>
      <c r="AF9" s="477"/>
    </row>
    <row r="10" spans="1:36" x14ac:dyDescent="0.35">
      <c r="A10" s="475">
        <v>44226</v>
      </c>
      <c r="F10" s="477"/>
      <c r="K10" s="477"/>
      <c r="N10" s="477"/>
      <c r="O10" s="478"/>
      <c r="Q10" s="477"/>
      <c r="T10" s="477"/>
      <c r="U10" s="479"/>
      <c r="W10" s="477"/>
      <c r="X10" s="479"/>
      <c r="Z10" s="477"/>
      <c r="AB10" s="479"/>
      <c r="AF10" s="477"/>
    </row>
    <row r="11" spans="1:36" x14ac:dyDescent="0.35">
      <c r="A11" s="475">
        <v>44227</v>
      </c>
      <c r="F11" s="477"/>
      <c r="K11" s="477"/>
      <c r="N11" s="477"/>
      <c r="O11" s="478"/>
      <c r="Q11" s="477"/>
      <c r="T11" s="477"/>
      <c r="U11" s="479"/>
      <c r="W11" s="477"/>
      <c r="X11" s="479"/>
      <c r="Z11" s="477"/>
      <c r="AB11" s="479"/>
      <c r="AF11" s="477"/>
    </row>
    <row r="12" spans="1:36" x14ac:dyDescent="0.35">
      <c r="A12" s="475">
        <v>44228</v>
      </c>
      <c r="B12" s="461">
        <v>29264</v>
      </c>
      <c r="C12" s="462">
        <v>30000</v>
      </c>
      <c r="D12" s="464">
        <f t="shared" ref="D12" si="5">B12/C12</f>
        <v>0.9754666666666667</v>
      </c>
      <c r="E12" s="462">
        <v>32000</v>
      </c>
      <c r="F12" s="477">
        <f t="shared" ref="F12" si="6">B12/E12</f>
        <v>0.91449999999999998</v>
      </c>
      <c r="G12" s="465">
        <v>39385</v>
      </c>
      <c r="H12" s="462">
        <v>45000</v>
      </c>
      <c r="I12" s="464">
        <f t="shared" ref="I12" si="7">G12/H12</f>
        <v>0.87522222222222223</v>
      </c>
      <c r="J12" s="462">
        <v>52000</v>
      </c>
      <c r="K12" s="477">
        <f t="shared" ref="K12" si="8">G12/J12</f>
        <v>0.75740384615384615</v>
      </c>
      <c r="L12" s="465">
        <v>199261</v>
      </c>
      <c r="M12" s="462">
        <v>250000</v>
      </c>
      <c r="N12" s="477">
        <f t="shared" ref="N12" si="9">L12/M12</f>
        <v>0.79704399999999997</v>
      </c>
      <c r="O12" s="478">
        <v>258918</v>
      </c>
      <c r="P12" s="462">
        <v>230000</v>
      </c>
      <c r="Q12" s="477" t="s">
        <v>244</v>
      </c>
      <c r="R12" s="465">
        <v>26059</v>
      </c>
      <c r="S12" s="462">
        <v>190000</v>
      </c>
      <c r="T12" s="477">
        <f t="shared" ref="T12" si="10">R12/S12</f>
        <v>0.13715263157894736</v>
      </c>
      <c r="U12" s="479"/>
      <c r="W12" s="477"/>
      <c r="X12" s="479"/>
      <c r="Z12" s="477"/>
      <c r="AB12" s="479"/>
      <c r="AF12" s="477"/>
    </row>
    <row r="13" spans="1:36" ht="14.9" customHeight="1" x14ac:dyDescent="0.35">
      <c r="A13" s="475">
        <v>44229</v>
      </c>
      <c r="B13" s="461">
        <v>29302</v>
      </c>
      <c r="C13" s="462">
        <v>30000</v>
      </c>
      <c r="D13" s="464">
        <f t="shared" ref="D13" si="11">B13/C13</f>
        <v>0.97673333333333334</v>
      </c>
      <c r="E13" s="462">
        <v>32000</v>
      </c>
      <c r="F13" s="477">
        <f t="shared" ref="F13" si="12">B13/E13</f>
        <v>0.91568749999999999</v>
      </c>
      <c r="G13" s="465">
        <v>39570</v>
      </c>
      <c r="H13" s="462">
        <v>45000</v>
      </c>
      <c r="I13" s="464">
        <f t="shared" ref="I13" si="13">G13/H13</f>
        <v>0.8793333333333333</v>
      </c>
      <c r="J13" s="462">
        <v>52000</v>
      </c>
      <c r="K13" s="477">
        <f t="shared" ref="K13" si="14">G13/J13</f>
        <v>0.76096153846153847</v>
      </c>
      <c r="L13" s="465">
        <v>208447</v>
      </c>
      <c r="M13" s="462">
        <v>250000</v>
      </c>
      <c r="N13" s="477">
        <f t="shared" ref="N13" si="15">L13/M13</f>
        <v>0.83378799999999997</v>
      </c>
      <c r="O13" s="478">
        <v>261716</v>
      </c>
      <c r="P13" s="462">
        <v>230000</v>
      </c>
      <c r="Q13" s="477" t="s">
        <v>244</v>
      </c>
      <c r="R13" s="465">
        <v>39364</v>
      </c>
      <c r="S13" s="462">
        <v>190000</v>
      </c>
      <c r="T13" s="477">
        <f t="shared" ref="T13" si="16">R13/S13</f>
        <v>0.20717894736842105</v>
      </c>
      <c r="U13" s="479"/>
      <c r="W13" s="477"/>
      <c r="X13" s="479"/>
      <c r="Z13" s="477"/>
      <c r="AB13" s="479"/>
      <c r="AF13" s="477"/>
    </row>
    <row r="14" spans="1:36" x14ac:dyDescent="0.35">
      <c r="A14" s="480">
        <v>44230</v>
      </c>
      <c r="B14" s="461">
        <v>29404</v>
      </c>
      <c r="C14" s="462">
        <v>30000</v>
      </c>
      <c r="D14" s="464">
        <f t="shared" ref="D14" si="17">B14/C14</f>
        <v>0.9801333333333333</v>
      </c>
      <c r="E14" s="462">
        <v>32000</v>
      </c>
      <c r="F14" s="477">
        <f t="shared" ref="F14" si="18">B14/E14</f>
        <v>0.918875</v>
      </c>
      <c r="G14" s="465">
        <v>39734</v>
      </c>
      <c r="H14" s="462">
        <v>45000</v>
      </c>
      <c r="I14" s="464">
        <f t="shared" ref="I14" si="19">G14/H14</f>
        <v>0.88297777777777775</v>
      </c>
      <c r="J14" s="462">
        <v>52000</v>
      </c>
      <c r="K14" s="477">
        <f t="shared" ref="K14" si="20">G14/J14</f>
        <v>0.76411538461538464</v>
      </c>
      <c r="L14" s="465">
        <v>216815</v>
      </c>
      <c r="M14" s="462">
        <v>250000</v>
      </c>
      <c r="N14" s="477">
        <f t="shared" ref="N14" si="21">L14/M14</f>
        <v>0.86726000000000003</v>
      </c>
      <c r="O14" s="478">
        <v>264598</v>
      </c>
      <c r="P14" s="462">
        <v>230000</v>
      </c>
      <c r="Q14" s="477" t="s">
        <v>244</v>
      </c>
      <c r="R14" s="465">
        <v>53851</v>
      </c>
      <c r="S14" s="462">
        <v>190000</v>
      </c>
      <c r="T14" s="477">
        <f t="shared" ref="T14" si="22">R14/S14</f>
        <v>0.28342631578947369</v>
      </c>
      <c r="U14" s="479"/>
      <c r="W14" s="477"/>
      <c r="X14" s="479"/>
      <c r="Z14" s="477"/>
      <c r="AB14" s="479"/>
      <c r="AF14" s="477"/>
    </row>
    <row r="15" spans="1:36" x14ac:dyDescent="0.35">
      <c r="A15" s="480">
        <v>44231</v>
      </c>
      <c r="B15" s="461">
        <v>29482</v>
      </c>
      <c r="C15" s="462">
        <v>30000</v>
      </c>
      <c r="D15" s="464">
        <f t="shared" ref="D15" si="23">B15/C15</f>
        <v>0.98273333333333335</v>
      </c>
      <c r="E15" s="462">
        <v>32000</v>
      </c>
      <c r="F15" s="477">
        <f t="shared" ref="F15" si="24">B15/E15</f>
        <v>0.92131249999999998</v>
      </c>
      <c r="G15" s="465">
        <v>39870</v>
      </c>
      <c r="H15" s="462">
        <v>45000</v>
      </c>
      <c r="I15" s="464">
        <f t="shared" ref="I15" si="25">G15/H15</f>
        <v>0.88600000000000001</v>
      </c>
      <c r="J15" s="462">
        <v>52000</v>
      </c>
      <c r="K15" s="477">
        <f t="shared" ref="K15" si="26">G15/J15</f>
        <v>0.76673076923076922</v>
      </c>
      <c r="L15" s="465">
        <v>223817</v>
      </c>
      <c r="M15" s="462">
        <v>250000</v>
      </c>
      <c r="N15" s="477">
        <f t="shared" ref="N15" si="27">L15/M15</f>
        <v>0.89526799999999995</v>
      </c>
      <c r="O15" s="478">
        <v>267106</v>
      </c>
      <c r="P15" s="462">
        <v>230000</v>
      </c>
      <c r="Q15" s="477" t="s">
        <v>244</v>
      </c>
      <c r="R15" s="465">
        <v>71596</v>
      </c>
      <c r="S15" s="462">
        <v>190000</v>
      </c>
      <c r="T15" s="477">
        <f t="shared" ref="T15" si="28">R15/S15</f>
        <v>0.37682105263157895</v>
      </c>
      <c r="U15" s="479"/>
      <c r="W15" s="477"/>
      <c r="X15" s="479"/>
      <c r="Z15" s="477"/>
      <c r="AB15" s="479"/>
      <c r="AF15" s="477"/>
    </row>
    <row r="16" spans="1:36" x14ac:dyDescent="0.35">
      <c r="A16" s="480">
        <v>44232</v>
      </c>
      <c r="B16" s="461">
        <v>29644</v>
      </c>
      <c r="C16" s="462">
        <v>30000</v>
      </c>
      <c r="D16" s="464">
        <f t="shared" ref="D16" si="29">B16/C16</f>
        <v>0.98813333333333331</v>
      </c>
      <c r="E16" s="462">
        <v>32000</v>
      </c>
      <c r="F16" s="477">
        <f t="shared" ref="F16" si="30">B16/E16</f>
        <v>0.92637499999999995</v>
      </c>
      <c r="G16" s="465">
        <v>40029</v>
      </c>
      <c r="H16" s="462">
        <v>45000</v>
      </c>
      <c r="I16" s="464">
        <f t="shared" ref="I16" si="31">G16/H16</f>
        <v>0.88953333333333329</v>
      </c>
      <c r="J16" s="462">
        <v>52000</v>
      </c>
      <c r="K16" s="477">
        <f t="shared" ref="K16" si="32">G16/J16</f>
        <v>0.76978846153846159</v>
      </c>
      <c r="L16" s="465">
        <v>229219</v>
      </c>
      <c r="M16" s="462">
        <v>250000</v>
      </c>
      <c r="N16" s="477">
        <f t="shared" ref="N16" si="33">L16/M16</f>
        <v>0.91687600000000002</v>
      </c>
      <c r="O16" s="478">
        <v>269740</v>
      </c>
      <c r="P16" s="462">
        <v>230000</v>
      </c>
      <c r="Q16" s="477" t="s">
        <v>244</v>
      </c>
      <c r="R16" s="465">
        <v>90166</v>
      </c>
      <c r="S16" s="462">
        <v>190000</v>
      </c>
      <c r="T16" s="477">
        <f t="shared" ref="T16" si="34">R16/S16</f>
        <v>0.47455789473684212</v>
      </c>
      <c r="U16" s="465">
        <v>44464</v>
      </c>
      <c r="V16" s="462">
        <v>280000</v>
      </c>
      <c r="W16" s="477">
        <f t="shared" ref="W16" si="35">U16/V16</f>
        <v>0.1588</v>
      </c>
      <c r="X16" s="479"/>
      <c r="Z16" s="477"/>
      <c r="AB16" s="479"/>
      <c r="AF16" s="477"/>
    </row>
    <row r="17" spans="1:32" x14ac:dyDescent="0.35">
      <c r="A17" s="480">
        <v>44233</v>
      </c>
      <c r="B17" s="461">
        <v>29817</v>
      </c>
      <c r="C17" s="462">
        <v>30000</v>
      </c>
      <c r="D17" s="464">
        <f t="shared" ref="D17" si="36">B17/C17</f>
        <v>0.99390000000000001</v>
      </c>
      <c r="E17" s="462">
        <v>32000</v>
      </c>
      <c r="F17" s="477">
        <f t="shared" ref="F17" si="37">B17/E17</f>
        <v>0.93178125000000001</v>
      </c>
      <c r="G17" s="465">
        <v>40225</v>
      </c>
      <c r="H17" s="462">
        <v>45000</v>
      </c>
      <c r="I17" s="464">
        <f t="shared" ref="I17" si="38">G17/H17</f>
        <v>0.89388888888888884</v>
      </c>
      <c r="J17" s="462">
        <v>52000</v>
      </c>
      <c r="K17" s="477">
        <f t="shared" ref="K17" si="39">G17/J17</f>
        <v>0.77355769230769234</v>
      </c>
      <c r="L17" s="465">
        <v>231972</v>
      </c>
      <c r="M17" s="462">
        <v>250000</v>
      </c>
      <c r="N17" s="477">
        <f t="shared" ref="N17" si="40">L17/M17</f>
        <v>0.92788800000000005</v>
      </c>
      <c r="O17" s="478">
        <v>272365</v>
      </c>
      <c r="P17" s="462">
        <v>230000</v>
      </c>
      <c r="Q17" s="477" t="s">
        <v>244</v>
      </c>
      <c r="R17" s="465">
        <v>105855</v>
      </c>
      <c r="S17" s="462">
        <v>190000</v>
      </c>
      <c r="T17" s="477">
        <f t="shared" ref="T17" si="41">R17/S17</f>
        <v>0.55713157894736842</v>
      </c>
      <c r="U17" s="465">
        <v>56110</v>
      </c>
      <c r="V17" s="462">
        <v>280000</v>
      </c>
      <c r="W17" s="477">
        <f t="shared" ref="W17" si="42">U17/V17</f>
        <v>0.20039285714285715</v>
      </c>
      <c r="X17" s="479"/>
      <c r="Z17" s="477"/>
      <c r="AB17" s="479"/>
      <c r="AF17" s="477"/>
    </row>
    <row r="18" spans="1:32" x14ac:dyDescent="0.35">
      <c r="A18" s="480">
        <v>44234</v>
      </c>
      <c r="B18" s="461">
        <v>29863</v>
      </c>
      <c r="C18" s="462">
        <v>30000</v>
      </c>
      <c r="D18" s="481">
        <f t="shared" ref="D18" si="43">B18/C18</f>
        <v>0.99543333333333328</v>
      </c>
      <c r="E18" s="462">
        <v>32000</v>
      </c>
      <c r="F18" s="477">
        <f t="shared" ref="F18" si="44">B18/E18</f>
        <v>0.93321874999999999</v>
      </c>
      <c r="G18" s="465">
        <v>40295</v>
      </c>
      <c r="H18" s="462">
        <v>45000</v>
      </c>
      <c r="I18" s="464">
        <f t="shared" ref="I18" si="45">G18/H18</f>
        <v>0.89544444444444449</v>
      </c>
      <c r="J18" s="462">
        <v>52000</v>
      </c>
      <c r="K18" s="477">
        <f t="shared" ref="K18" si="46">G18/J18</f>
        <v>0.77490384615384611</v>
      </c>
      <c r="L18" s="465">
        <v>235089</v>
      </c>
      <c r="M18" s="462">
        <v>250000</v>
      </c>
      <c r="N18" s="477">
        <f t="shared" ref="N18" si="47">L18/M18</f>
        <v>0.94035599999999997</v>
      </c>
      <c r="O18" s="465">
        <v>273086</v>
      </c>
      <c r="P18" s="462">
        <v>230000</v>
      </c>
      <c r="Q18" s="477" t="s">
        <v>244</v>
      </c>
      <c r="R18" s="465">
        <v>121447</v>
      </c>
      <c r="S18" s="462">
        <v>190000</v>
      </c>
      <c r="T18" s="477">
        <f t="shared" ref="T18" si="48">R18/S18</f>
        <v>0.63919473684210526</v>
      </c>
      <c r="U18" s="465">
        <v>72734</v>
      </c>
      <c r="V18" s="462">
        <v>280000</v>
      </c>
      <c r="W18" s="477">
        <f t="shared" ref="W18" si="49">U18/V18</f>
        <v>0.25976428571428573</v>
      </c>
      <c r="X18" s="479"/>
      <c r="Z18" s="477"/>
      <c r="AB18" s="479"/>
      <c r="AF18" s="477"/>
    </row>
    <row r="19" spans="1:32" x14ac:dyDescent="0.35">
      <c r="A19" s="480">
        <v>44235</v>
      </c>
      <c r="B19" s="461">
        <v>29865</v>
      </c>
      <c r="C19" s="462">
        <v>30000</v>
      </c>
      <c r="D19" s="481">
        <f t="shared" ref="D19:D21" si="50">B19/C19</f>
        <v>0.99550000000000005</v>
      </c>
      <c r="E19" s="462">
        <v>32000</v>
      </c>
      <c r="F19" s="477">
        <f t="shared" ref="F19:F21" si="51">B19/E19</f>
        <v>0.93328124999999995</v>
      </c>
      <c r="G19" s="465">
        <v>40458</v>
      </c>
      <c r="H19" s="462">
        <v>45000</v>
      </c>
      <c r="I19" s="464">
        <f t="shared" ref="I19:I21" si="52">G19/H19</f>
        <v>0.89906666666666668</v>
      </c>
      <c r="J19" s="462">
        <v>52000</v>
      </c>
      <c r="K19" s="477">
        <f t="shared" ref="K19:K21" si="53">G19/J19</f>
        <v>0.77803846153846157</v>
      </c>
      <c r="L19" s="465">
        <v>236763</v>
      </c>
      <c r="M19" s="462">
        <v>250000</v>
      </c>
      <c r="N19" s="477">
        <f t="shared" ref="N19:N21" si="54">L19/M19</f>
        <v>0.947052</v>
      </c>
      <c r="O19" s="465">
        <v>275631</v>
      </c>
      <c r="P19" s="462">
        <v>230000</v>
      </c>
      <c r="Q19" s="477" t="s">
        <v>244</v>
      </c>
      <c r="R19" s="465">
        <v>128072</v>
      </c>
      <c r="S19" s="462">
        <v>190000</v>
      </c>
      <c r="T19" s="477">
        <f t="shared" ref="T19:T21" si="55">R19/S19</f>
        <v>0.67406315789473681</v>
      </c>
      <c r="U19" s="465">
        <v>80654</v>
      </c>
      <c r="V19" s="462">
        <v>280000</v>
      </c>
      <c r="W19" s="477">
        <f t="shared" ref="W19:W21" si="56">U19/V19</f>
        <v>0.28804999999999997</v>
      </c>
      <c r="X19" s="479"/>
      <c r="Z19" s="477"/>
      <c r="AB19" s="479"/>
      <c r="AF19" s="477"/>
    </row>
    <row r="20" spans="1:32" x14ac:dyDescent="0.35">
      <c r="A20" s="480">
        <v>44236</v>
      </c>
      <c r="B20" s="461">
        <v>29908</v>
      </c>
      <c r="C20" s="462">
        <v>30000</v>
      </c>
      <c r="D20" s="481">
        <f t="shared" si="50"/>
        <v>0.99693333333333334</v>
      </c>
      <c r="E20" s="462">
        <v>32000</v>
      </c>
      <c r="F20" s="477">
        <f t="shared" si="51"/>
        <v>0.93462500000000004</v>
      </c>
      <c r="G20" s="465">
        <v>40553</v>
      </c>
      <c r="H20" s="462">
        <v>45000</v>
      </c>
      <c r="I20" s="464">
        <f t="shared" si="52"/>
        <v>0.90117777777777774</v>
      </c>
      <c r="J20" s="462">
        <v>52000</v>
      </c>
      <c r="K20" s="477">
        <f t="shared" si="53"/>
        <v>0.77986538461538457</v>
      </c>
      <c r="L20" s="465">
        <v>239095</v>
      </c>
      <c r="M20" s="462">
        <v>250000</v>
      </c>
      <c r="N20" s="477">
        <f t="shared" si="54"/>
        <v>0.95638000000000001</v>
      </c>
      <c r="O20" s="465">
        <v>275817</v>
      </c>
      <c r="P20" s="462">
        <v>230000</v>
      </c>
      <c r="Q20" s="477" t="s">
        <v>244</v>
      </c>
      <c r="R20" s="465">
        <v>142474</v>
      </c>
      <c r="S20" s="462">
        <v>190000</v>
      </c>
      <c r="T20" s="477">
        <f t="shared" si="55"/>
        <v>0.74986315789473679</v>
      </c>
      <c r="U20" s="465">
        <v>103319</v>
      </c>
      <c r="V20" s="462">
        <v>280000</v>
      </c>
      <c r="W20" s="477">
        <f t="shared" si="56"/>
        <v>0.36899642857142856</v>
      </c>
      <c r="X20" s="479"/>
      <c r="Z20" s="477"/>
      <c r="AB20" s="479"/>
      <c r="AF20" s="477"/>
    </row>
    <row r="21" spans="1:32" x14ac:dyDescent="0.35">
      <c r="A21" s="480">
        <v>44237</v>
      </c>
      <c r="B21" s="461">
        <v>29954</v>
      </c>
      <c r="C21" s="462">
        <v>30000</v>
      </c>
      <c r="D21" s="481">
        <f t="shared" si="50"/>
        <v>0.99846666666666661</v>
      </c>
      <c r="E21" s="462">
        <v>32000</v>
      </c>
      <c r="F21" s="477">
        <f t="shared" si="51"/>
        <v>0.93606250000000002</v>
      </c>
      <c r="G21" s="465">
        <v>40658</v>
      </c>
      <c r="H21" s="462">
        <v>45000</v>
      </c>
      <c r="I21" s="464">
        <f t="shared" si="52"/>
        <v>0.90351111111111115</v>
      </c>
      <c r="J21" s="462">
        <v>52000</v>
      </c>
      <c r="K21" s="477">
        <f t="shared" si="53"/>
        <v>0.7818846153846154</v>
      </c>
      <c r="L21" s="465">
        <v>240273</v>
      </c>
      <c r="M21" s="462">
        <v>250000</v>
      </c>
      <c r="N21" s="477">
        <f t="shared" si="54"/>
        <v>0.96109199999999995</v>
      </c>
      <c r="O21" s="465">
        <v>276799</v>
      </c>
      <c r="P21" s="462">
        <v>230000</v>
      </c>
      <c r="Q21" s="477" t="s">
        <v>244</v>
      </c>
      <c r="R21" s="465">
        <v>152717</v>
      </c>
      <c r="S21" s="462">
        <v>190000</v>
      </c>
      <c r="T21" s="477">
        <f t="shared" si="55"/>
        <v>0.80377368421052631</v>
      </c>
      <c r="U21" s="465">
        <v>127098</v>
      </c>
      <c r="V21" s="462">
        <v>280000</v>
      </c>
      <c r="W21" s="477">
        <f t="shared" si="56"/>
        <v>0.45392142857142859</v>
      </c>
      <c r="X21" s="479"/>
      <c r="Z21" s="477"/>
      <c r="AB21" s="479"/>
      <c r="AF21" s="477"/>
    </row>
    <row r="22" spans="1:32" x14ac:dyDescent="0.35">
      <c r="A22" s="480">
        <v>44238</v>
      </c>
      <c r="B22" s="461">
        <v>29978</v>
      </c>
      <c r="C22" s="462">
        <v>30000</v>
      </c>
      <c r="D22" s="481">
        <f t="shared" ref="D22" si="57">B22/C22</f>
        <v>0.99926666666666664</v>
      </c>
      <c r="E22" s="462">
        <v>32000</v>
      </c>
      <c r="F22" s="477">
        <f t="shared" ref="F22" si="58">B22/E22</f>
        <v>0.93681250000000005</v>
      </c>
      <c r="G22" s="465">
        <v>40712</v>
      </c>
      <c r="H22" s="462">
        <v>45000</v>
      </c>
      <c r="I22" s="464">
        <f t="shared" ref="I22" si="59">G22/H22</f>
        <v>0.90471111111111113</v>
      </c>
      <c r="J22" s="462">
        <v>52000</v>
      </c>
      <c r="K22" s="477">
        <f t="shared" ref="K22" si="60">G22/J22</f>
        <v>0.78292307692307694</v>
      </c>
      <c r="L22" s="465">
        <v>242518</v>
      </c>
      <c r="M22" s="462">
        <v>250000</v>
      </c>
      <c r="N22" s="477">
        <f t="shared" ref="N22" si="61">L22/M22</f>
        <v>0.97007200000000005</v>
      </c>
      <c r="O22" s="465">
        <v>278175</v>
      </c>
      <c r="P22" s="462">
        <v>230000</v>
      </c>
      <c r="Q22" s="477" t="s">
        <v>244</v>
      </c>
      <c r="R22" s="465">
        <v>165242</v>
      </c>
      <c r="S22" s="462">
        <v>190000</v>
      </c>
      <c r="T22" s="477">
        <f t="shared" ref="T22" si="62">R22/S22</f>
        <v>0.8696947368421053</v>
      </c>
      <c r="U22" s="465">
        <v>152352</v>
      </c>
      <c r="V22" s="462">
        <v>280000</v>
      </c>
      <c r="W22" s="477">
        <f t="shared" ref="W22" si="63">U22/V22</f>
        <v>0.54411428571428566</v>
      </c>
      <c r="X22" s="479"/>
      <c r="Z22" s="477"/>
      <c r="AB22" s="479"/>
      <c r="AF22" s="477"/>
    </row>
    <row r="23" spans="1:32" x14ac:dyDescent="0.35">
      <c r="A23" s="480">
        <v>44239</v>
      </c>
      <c r="B23" s="461">
        <v>30027</v>
      </c>
      <c r="C23" s="462">
        <v>30000</v>
      </c>
      <c r="D23" s="481" t="s">
        <v>244</v>
      </c>
      <c r="E23" s="462">
        <v>32000</v>
      </c>
      <c r="F23" s="477">
        <f t="shared" ref="F23" si="64">B23/E23</f>
        <v>0.93834375000000003</v>
      </c>
      <c r="G23" s="465">
        <v>40791</v>
      </c>
      <c r="H23" s="462">
        <v>45000</v>
      </c>
      <c r="I23" s="464">
        <f t="shared" ref="I23" si="65">G23/H23</f>
        <v>0.90646666666666664</v>
      </c>
      <c r="J23" s="462">
        <v>52000</v>
      </c>
      <c r="K23" s="477">
        <f t="shared" ref="K23" si="66">G23/J23</f>
        <v>0.78444230769230772</v>
      </c>
      <c r="L23" s="465">
        <v>244374</v>
      </c>
      <c r="M23" s="462">
        <v>250000</v>
      </c>
      <c r="N23" s="477">
        <f t="shared" ref="N23" si="67">L23/M23</f>
        <v>0.97749600000000003</v>
      </c>
      <c r="O23" s="465">
        <v>279718</v>
      </c>
      <c r="P23" s="462">
        <v>230000</v>
      </c>
      <c r="Q23" s="477" t="s">
        <v>244</v>
      </c>
      <c r="R23" s="465">
        <v>175425</v>
      </c>
      <c r="S23" s="462">
        <v>190000</v>
      </c>
      <c r="T23" s="477">
        <f t="shared" ref="T23" si="68">R23/S23</f>
        <v>0.92328947368421055</v>
      </c>
      <c r="U23" s="465">
        <v>178543</v>
      </c>
      <c r="V23" s="462">
        <v>280000</v>
      </c>
      <c r="W23" s="477">
        <f t="shared" ref="W23" si="69">U23/V23</f>
        <v>0.63765357142857138</v>
      </c>
      <c r="X23" s="479"/>
      <c r="Z23" s="477"/>
      <c r="AB23" s="479"/>
      <c r="AF23" s="477"/>
    </row>
    <row r="24" spans="1:32" x14ac:dyDescent="0.35">
      <c r="A24" s="480">
        <v>44240</v>
      </c>
      <c r="B24" s="461">
        <v>30063</v>
      </c>
      <c r="C24" s="462">
        <v>30000</v>
      </c>
      <c r="D24" s="481" t="s">
        <v>244</v>
      </c>
      <c r="E24" s="462">
        <v>32000</v>
      </c>
      <c r="F24" s="477">
        <f t="shared" ref="F24" si="70">B24/E24</f>
        <v>0.93946874999999996</v>
      </c>
      <c r="G24" s="465">
        <v>40847</v>
      </c>
      <c r="H24" s="462">
        <v>45000</v>
      </c>
      <c r="I24" s="464">
        <f t="shared" ref="I24" si="71">G24/H24</f>
        <v>0.90771111111111114</v>
      </c>
      <c r="J24" s="462">
        <v>52000</v>
      </c>
      <c r="K24" s="477">
        <f t="shared" ref="K24" si="72">G24/J24</f>
        <v>0.7855192307692308</v>
      </c>
      <c r="L24" s="465">
        <v>245981</v>
      </c>
      <c r="M24" s="462">
        <v>250000</v>
      </c>
      <c r="N24" s="477">
        <f t="shared" ref="N24" si="73">L24/M24</f>
        <v>0.98392400000000002</v>
      </c>
      <c r="O24" s="465">
        <v>280466</v>
      </c>
      <c r="P24" s="462">
        <v>230000</v>
      </c>
      <c r="Q24" s="477" t="s">
        <v>244</v>
      </c>
      <c r="R24" s="465">
        <v>182917</v>
      </c>
      <c r="S24" s="462">
        <v>190000</v>
      </c>
      <c r="T24" s="477">
        <f t="shared" ref="T24" si="74">R24/S24</f>
        <v>0.96272105263157892</v>
      </c>
      <c r="U24" s="465">
        <v>202110</v>
      </c>
      <c r="V24" s="462">
        <v>280000</v>
      </c>
      <c r="W24" s="477">
        <f t="shared" ref="W24" si="75">U24/V24</f>
        <v>0.72182142857142861</v>
      </c>
      <c r="X24" s="479"/>
      <c r="Z24" s="477"/>
      <c r="AB24" s="479"/>
      <c r="AF24" s="477"/>
    </row>
    <row r="25" spans="1:32" x14ac:dyDescent="0.35">
      <c r="A25" s="480">
        <v>44241</v>
      </c>
      <c r="B25" s="461">
        <v>30076</v>
      </c>
      <c r="C25" s="462">
        <v>30000</v>
      </c>
      <c r="D25" s="481" t="s">
        <v>244</v>
      </c>
      <c r="E25" s="462">
        <v>32000</v>
      </c>
      <c r="F25" s="477">
        <f t="shared" ref="F25" si="76">B25/E25</f>
        <v>0.93987500000000002</v>
      </c>
      <c r="G25" s="465">
        <v>40877</v>
      </c>
      <c r="H25" s="462">
        <v>45000</v>
      </c>
      <c r="I25" s="464">
        <f t="shared" ref="I25" si="77">G25/H25</f>
        <v>0.90837777777777773</v>
      </c>
      <c r="J25" s="462">
        <v>52000</v>
      </c>
      <c r="K25" s="477">
        <f t="shared" ref="K25" si="78">G25/J25</f>
        <v>0.78609615384615383</v>
      </c>
      <c r="L25" s="465">
        <v>246455</v>
      </c>
      <c r="M25" s="462">
        <v>250000</v>
      </c>
      <c r="N25" s="477">
        <f t="shared" ref="N25" si="79">L25/M25</f>
        <v>0.98582000000000003</v>
      </c>
      <c r="O25" s="465">
        <v>280927</v>
      </c>
      <c r="P25" s="462">
        <v>230000</v>
      </c>
      <c r="Q25" s="477" t="s">
        <v>244</v>
      </c>
      <c r="R25" s="465">
        <v>187666</v>
      </c>
      <c r="S25" s="462">
        <v>190000</v>
      </c>
      <c r="T25" s="477">
        <f t="shared" ref="T25" si="80">R25/S25</f>
        <v>0.98771578947368421</v>
      </c>
      <c r="U25" s="465">
        <v>219074</v>
      </c>
      <c r="V25" s="462">
        <v>280000</v>
      </c>
      <c r="W25" s="477">
        <f t="shared" ref="W25" si="81">U25/V25</f>
        <v>0.78240714285714286</v>
      </c>
      <c r="X25" s="479"/>
      <c r="Z25" s="477"/>
      <c r="AB25" s="479"/>
      <c r="AF25" s="477"/>
    </row>
    <row r="26" spans="1:32" x14ac:dyDescent="0.35">
      <c r="A26" s="480">
        <v>44242</v>
      </c>
      <c r="B26" s="461">
        <v>30103</v>
      </c>
      <c r="C26" s="462">
        <v>30000</v>
      </c>
      <c r="D26" s="481" t="s">
        <v>244</v>
      </c>
      <c r="E26" s="462">
        <v>32000</v>
      </c>
      <c r="F26" s="477">
        <f t="shared" ref="F26" si="82">B26/E26</f>
        <v>0.94071875000000005</v>
      </c>
      <c r="G26" s="465">
        <v>40930</v>
      </c>
      <c r="H26" s="462">
        <v>45000</v>
      </c>
      <c r="I26" s="464">
        <f t="shared" ref="I26" si="83">G26/H26</f>
        <v>0.90955555555555556</v>
      </c>
      <c r="J26" s="462">
        <v>52000</v>
      </c>
      <c r="K26" s="477">
        <f t="shared" ref="K26" si="84">G26/J26</f>
        <v>0.78711538461538466</v>
      </c>
      <c r="L26" s="465">
        <v>246991</v>
      </c>
      <c r="M26" s="462">
        <v>250000</v>
      </c>
      <c r="N26" s="477">
        <f t="shared" ref="N26" si="85">L26/M26</f>
        <v>0.98796399999999995</v>
      </c>
      <c r="O26" s="465">
        <v>282501</v>
      </c>
      <c r="P26" s="462">
        <v>230000</v>
      </c>
      <c r="Q26" s="477" t="s">
        <v>244</v>
      </c>
      <c r="R26" s="465">
        <v>189504</v>
      </c>
      <c r="S26" s="462">
        <v>190000</v>
      </c>
      <c r="T26" s="477">
        <f t="shared" ref="T26" si="86">R26/S26</f>
        <v>0.99738947368421049</v>
      </c>
      <c r="U26" s="465">
        <v>227059</v>
      </c>
      <c r="V26" s="462">
        <v>280000</v>
      </c>
      <c r="W26" s="477">
        <f t="shared" ref="W26" si="87">U26/V26</f>
        <v>0.81092500000000001</v>
      </c>
      <c r="X26" s="479"/>
      <c r="Z26" s="477"/>
      <c r="AB26" s="479"/>
      <c r="AF26" s="477"/>
    </row>
    <row r="27" spans="1:32" x14ac:dyDescent="0.35">
      <c r="A27" s="480">
        <v>44243</v>
      </c>
      <c r="B27" s="461">
        <v>30218</v>
      </c>
      <c r="C27" s="462">
        <v>30000</v>
      </c>
      <c r="D27" s="481" t="s">
        <v>244</v>
      </c>
      <c r="E27" s="462">
        <v>32000</v>
      </c>
      <c r="F27" s="477">
        <f t="shared" ref="F27" si="88">B27/E27</f>
        <v>0.9443125</v>
      </c>
      <c r="G27" s="465">
        <v>41038</v>
      </c>
      <c r="H27" s="462">
        <v>45000</v>
      </c>
      <c r="I27" s="464">
        <f t="shared" ref="I27" si="89">G27/H27</f>
        <v>0.91195555555555552</v>
      </c>
      <c r="J27" s="462">
        <v>52000</v>
      </c>
      <c r="K27" s="477">
        <f t="shared" ref="K27" si="90">G27/J27</f>
        <v>0.78919230769230764</v>
      </c>
      <c r="L27" s="462" t="s">
        <v>264</v>
      </c>
      <c r="N27" s="477"/>
      <c r="O27" s="465">
        <v>283622</v>
      </c>
      <c r="P27" s="462">
        <v>230000</v>
      </c>
      <c r="Q27" s="477" t="s">
        <v>244</v>
      </c>
      <c r="R27" s="462" t="s">
        <v>264</v>
      </c>
      <c r="T27" s="477"/>
      <c r="U27" s="462" t="s">
        <v>264</v>
      </c>
      <c r="V27" s="462"/>
      <c r="W27" s="477"/>
      <c r="X27" s="479"/>
      <c r="Z27" s="477"/>
      <c r="AB27" s="479"/>
      <c r="AF27" s="477"/>
    </row>
    <row r="28" spans="1:32" x14ac:dyDescent="0.35">
      <c r="A28" s="480">
        <v>44244</v>
      </c>
      <c r="B28" s="461">
        <v>30355</v>
      </c>
      <c r="C28" s="462">
        <v>30000</v>
      </c>
      <c r="D28" s="481" t="s">
        <v>244</v>
      </c>
      <c r="E28" s="462">
        <v>32000</v>
      </c>
      <c r="F28" s="477">
        <f t="shared" ref="F28" si="91">B28/E28</f>
        <v>0.94859375000000001</v>
      </c>
      <c r="G28" s="465">
        <v>41210</v>
      </c>
      <c r="H28" s="462">
        <v>45000</v>
      </c>
      <c r="I28" s="464">
        <f t="shared" ref="I28" si="92">G28/H28</f>
        <v>0.9157777777777778</v>
      </c>
      <c r="J28" s="462">
        <v>52000</v>
      </c>
      <c r="K28" s="477">
        <f t="shared" ref="K28" si="93">G28/J28</f>
        <v>0.79249999999999998</v>
      </c>
      <c r="L28" s="462" t="s">
        <v>264</v>
      </c>
      <c r="N28" s="477"/>
      <c r="O28" s="465">
        <v>285054</v>
      </c>
      <c r="P28" s="462">
        <v>230000</v>
      </c>
      <c r="Q28" s="477" t="s">
        <v>244</v>
      </c>
      <c r="R28" s="462" t="s">
        <v>264</v>
      </c>
      <c r="T28" s="477"/>
      <c r="U28" s="462" t="s">
        <v>264</v>
      </c>
      <c r="V28" s="462"/>
      <c r="W28" s="477"/>
      <c r="X28" s="478">
        <v>143752</v>
      </c>
      <c r="Y28" s="462">
        <v>179267</v>
      </c>
      <c r="Z28" s="477">
        <f t="shared" ref="Z28:Z33" si="94">X28/Y28</f>
        <v>0.801887687081281</v>
      </c>
      <c r="AB28" s="479"/>
      <c r="AF28" s="477"/>
    </row>
    <row r="29" spans="1:32" x14ac:dyDescent="0.35">
      <c r="A29" s="480">
        <v>44245</v>
      </c>
      <c r="B29" s="461">
        <v>30501</v>
      </c>
      <c r="C29" s="462">
        <v>30000</v>
      </c>
      <c r="D29" s="481" t="s">
        <v>244</v>
      </c>
      <c r="E29" s="462">
        <v>32000</v>
      </c>
      <c r="F29" s="477">
        <f t="shared" ref="F29" si="95">B29/E29</f>
        <v>0.95315625000000004</v>
      </c>
      <c r="G29" s="465">
        <v>41501</v>
      </c>
      <c r="H29" s="462">
        <v>45000</v>
      </c>
      <c r="I29" s="464">
        <f t="shared" ref="I29" si="96">G29/H29</f>
        <v>0.92224444444444442</v>
      </c>
      <c r="J29" s="462">
        <v>52000</v>
      </c>
      <c r="K29" s="477">
        <f t="shared" ref="K29" si="97">G29/J29</f>
        <v>0.79809615384615384</v>
      </c>
      <c r="L29" s="462" t="s">
        <v>264</v>
      </c>
      <c r="N29" s="477"/>
      <c r="O29" s="465">
        <v>286355</v>
      </c>
      <c r="P29" s="462">
        <v>230000</v>
      </c>
      <c r="Q29" s="477" t="s">
        <v>244</v>
      </c>
      <c r="R29" s="462" t="s">
        <v>264</v>
      </c>
      <c r="T29" s="477"/>
      <c r="U29" s="462" t="s">
        <v>264</v>
      </c>
      <c r="V29" s="462"/>
      <c r="W29" s="477"/>
      <c r="X29" s="478">
        <v>148168</v>
      </c>
      <c r="Y29" s="462">
        <v>179267</v>
      </c>
      <c r="Z29" s="477">
        <f t="shared" si="94"/>
        <v>0.82652133409941597</v>
      </c>
      <c r="AB29" s="479"/>
      <c r="AF29" s="477"/>
    </row>
    <row r="30" spans="1:32" x14ac:dyDescent="0.35">
      <c r="A30" s="480">
        <v>44246</v>
      </c>
      <c r="B30" s="461">
        <v>30670</v>
      </c>
      <c r="C30" s="462">
        <v>30000</v>
      </c>
      <c r="D30" s="481" t="s">
        <v>244</v>
      </c>
      <c r="E30" s="462">
        <v>32000</v>
      </c>
      <c r="F30" s="477">
        <f t="shared" ref="F30" si="98">B30/E30</f>
        <v>0.95843750000000005</v>
      </c>
      <c r="G30" s="465">
        <v>41753</v>
      </c>
      <c r="H30" s="462">
        <v>45000</v>
      </c>
      <c r="I30" s="464">
        <f t="shared" ref="I30" si="99">G30/H30</f>
        <v>0.92784444444444447</v>
      </c>
      <c r="J30" s="462">
        <v>52000</v>
      </c>
      <c r="K30" s="477">
        <f t="shared" ref="K30" si="100">G30/J30</f>
        <v>0.80294230769230768</v>
      </c>
      <c r="L30" s="462" t="s">
        <v>264</v>
      </c>
      <c r="N30" s="477"/>
      <c r="O30" s="465">
        <v>287800</v>
      </c>
      <c r="P30" s="462">
        <v>230000</v>
      </c>
      <c r="Q30" s="477" t="s">
        <v>244</v>
      </c>
      <c r="R30" s="462" t="s">
        <v>264</v>
      </c>
      <c r="T30" s="477"/>
      <c r="U30" s="462" t="s">
        <v>264</v>
      </c>
      <c r="V30" s="462"/>
      <c r="W30" s="477"/>
      <c r="X30" s="478">
        <v>151046</v>
      </c>
      <c r="Y30" s="462">
        <v>179267</v>
      </c>
      <c r="Z30" s="477">
        <f t="shared" si="94"/>
        <v>0.84257559952473127</v>
      </c>
      <c r="AB30" s="479"/>
      <c r="AF30" s="477"/>
    </row>
    <row r="31" spans="1:32" x14ac:dyDescent="0.35">
      <c r="A31" s="480">
        <v>44247</v>
      </c>
      <c r="B31" s="461">
        <v>30826</v>
      </c>
      <c r="C31" s="462">
        <v>30000</v>
      </c>
      <c r="D31" s="481" t="s">
        <v>244</v>
      </c>
      <c r="E31" s="462">
        <v>32000</v>
      </c>
      <c r="F31" s="477">
        <f t="shared" ref="F31" si="101">B31/E31</f>
        <v>0.96331250000000002</v>
      </c>
      <c r="G31" s="465">
        <v>42120</v>
      </c>
      <c r="H31" s="462">
        <v>45000</v>
      </c>
      <c r="I31" s="464">
        <f t="shared" ref="I31" si="102">G31/H31</f>
        <v>0.93600000000000005</v>
      </c>
      <c r="J31" s="462">
        <v>52000</v>
      </c>
      <c r="K31" s="477">
        <f t="shared" ref="K31" si="103">G31/J31</f>
        <v>0.81</v>
      </c>
      <c r="L31" s="462" t="s">
        <v>264</v>
      </c>
      <c r="N31" s="477"/>
      <c r="O31" s="465">
        <v>289059</v>
      </c>
      <c r="P31" s="462">
        <v>230000</v>
      </c>
      <c r="Q31" s="477" t="s">
        <v>244</v>
      </c>
      <c r="R31" s="462" t="s">
        <v>264</v>
      </c>
      <c r="T31" s="477"/>
      <c r="U31" s="462" t="s">
        <v>264</v>
      </c>
      <c r="V31" s="462"/>
      <c r="W31" s="477"/>
      <c r="X31" s="478">
        <v>153636</v>
      </c>
      <c r="Y31" s="462">
        <v>179267</v>
      </c>
      <c r="Z31" s="477">
        <f t="shared" si="94"/>
        <v>0.85702332275321169</v>
      </c>
      <c r="AB31" s="479"/>
      <c r="AF31" s="477"/>
    </row>
    <row r="32" spans="1:32" x14ac:dyDescent="0.35">
      <c r="A32" s="480">
        <v>44248</v>
      </c>
      <c r="B32" s="461">
        <v>30861</v>
      </c>
      <c r="C32" s="462">
        <v>30000</v>
      </c>
      <c r="D32" s="481" t="s">
        <v>244</v>
      </c>
      <c r="E32" s="462">
        <v>32000</v>
      </c>
      <c r="F32" s="477">
        <f t="shared" ref="F32" si="104">B32/E32</f>
        <v>0.96440625000000002</v>
      </c>
      <c r="G32" s="465">
        <v>42329</v>
      </c>
      <c r="H32" s="462">
        <v>45000</v>
      </c>
      <c r="I32" s="464">
        <f t="shared" ref="I32" si="105">G32/H32</f>
        <v>0.94064444444444439</v>
      </c>
      <c r="J32" s="462">
        <v>52000</v>
      </c>
      <c r="K32" s="477">
        <f t="shared" ref="K32" si="106">G32/J32</f>
        <v>0.81401923076923077</v>
      </c>
      <c r="L32" s="462" t="s">
        <v>264</v>
      </c>
      <c r="N32" s="477"/>
      <c r="O32" s="465">
        <v>289670</v>
      </c>
      <c r="P32" s="462">
        <v>230000</v>
      </c>
      <c r="Q32" s="477" t="s">
        <v>244</v>
      </c>
      <c r="R32" s="462" t="s">
        <v>264</v>
      </c>
      <c r="T32" s="477"/>
      <c r="U32" s="462" t="s">
        <v>264</v>
      </c>
      <c r="V32" s="462"/>
      <c r="W32" s="477"/>
      <c r="X32" s="478">
        <v>154399</v>
      </c>
      <c r="Y32" s="462">
        <v>179267</v>
      </c>
      <c r="Z32" s="477">
        <f t="shared" si="94"/>
        <v>0.86127954392052075</v>
      </c>
      <c r="AB32" s="479"/>
      <c r="AF32" s="477"/>
    </row>
    <row r="33" spans="1:32" x14ac:dyDescent="0.35">
      <c r="A33" s="480">
        <v>44249</v>
      </c>
      <c r="B33" s="461">
        <v>30941</v>
      </c>
      <c r="C33" s="462">
        <v>30000</v>
      </c>
      <c r="D33" s="481" t="s">
        <v>244</v>
      </c>
      <c r="E33" s="462">
        <v>32000</v>
      </c>
      <c r="F33" s="477">
        <f t="shared" ref="F33" si="107">B33/E33</f>
        <v>0.96690624999999997</v>
      </c>
      <c r="G33" s="465">
        <v>42461</v>
      </c>
      <c r="H33" s="462">
        <v>45000</v>
      </c>
      <c r="I33" s="464">
        <f t="shared" ref="I33" si="108">G33/H33</f>
        <v>0.94357777777777774</v>
      </c>
      <c r="J33" s="462">
        <v>52000</v>
      </c>
      <c r="K33" s="477">
        <f t="shared" ref="K33" si="109">G33/J33</f>
        <v>0.81655769230769226</v>
      </c>
      <c r="L33" s="462" t="s">
        <v>264</v>
      </c>
      <c r="N33" s="477"/>
      <c r="O33" s="465">
        <v>290103</v>
      </c>
      <c r="P33" s="462">
        <v>230000</v>
      </c>
      <c r="Q33" s="477" t="s">
        <v>244</v>
      </c>
      <c r="R33" s="462" t="s">
        <v>264</v>
      </c>
      <c r="T33" s="477"/>
      <c r="U33" s="462" t="s">
        <v>264</v>
      </c>
      <c r="V33" s="462"/>
      <c r="W33" s="477"/>
      <c r="X33" s="478">
        <v>154735</v>
      </c>
      <c r="Y33" s="462">
        <v>179267</v>
      </c>
      <c r="Z33" s="477">
        <f t="shared" si="94"/>
        <v>0.86315384315016153</v>
      </c>
      <c r="AB33" s="479"/>
      <c r="AF33" s="477"/>
    </row>
    <row r="34" spans="1:32" x14ac:dyDescent="0.35">
      <c r="A34" s="480">
        <v>44250</v>
      </c>
      <c r="B34" s="461">
        <v>31035</v>
      </c>
      <c r="C34" s="462">
        <v>30000</v>
      </c>
      <c r="D34" s="481" t="s">
        <v>244</v>
      </c>
      <c r="E34" s="462">
        <v>32000</v>
      </c>
      <c r="F34" s="477">
        <f t="shared" ref="F34" si="110">B34/E34</f>
        <v>0.96984375</v>
      </c>
      <c r="G34" s="465">
        <v>42726</v>
      </c>
      <c r="H34" s="462">
        <v>45000</v>
      </c>
      <c r="I34" s="464">
        <f t="shared" ref="I34" si="111">G34/H34</f>
        <v>0.94946666666666668</v>
      </c>
      <c r="J34" s="462">
        <v>52000</v>
      </c>
      <c r="K34" s="477">
        <f t="shared" ref="K34" si="112">G34/J34</f>
        <v>0.82165384615384618</v>
      </c>
      <c r="L34" s="462" t="s">
        <v>264</v>
      </c>
      <c r="N34" s="477"/>
      <c r="O34" s="465">
        <v>291263</v>
      </c>
      <c r="P34" s="462">
        <v>230000</v>
      </c>
      <c r="Q34" s="477" t="s">
        <v>244</v>
      </c>
      <c r="R34" s="462" t="s">
        <v>264</v>
      </c>
      <c r="T34" s="477"/>
      <c r="U34" s="462" t="s">
        <v>264</v>
      </c>
      <c r="V34" s="462"/>
      <c r="W34" s="477"/>
      <c r="X34" s="478">
        <v>155944</v>
      </c>
      <c r="Y34" s="462">
        <v>179267</v>
      </c>
      <c r="Z34" s="477">
        <f t="shared" ref="Z34" si="113">X34/Y34</f>
        <v>0.86989797341395791</v>
      </c>
      <c r="AB34" s="479"/>
      <c r="AF34" s="477"/>
    </row>
    <row r="35" spans="1:32" x14ac:dyDescent="0.35">
      <c r="A35" s="480">
        <v>44251</v>
      </c>
      <c r="B35" s="461">
        <v>31116</v>
      </c>
      <c r="C35" s="462">
        <v>30000</v>
      </c>
      <c r="D35" s="481" t="s">
        <v>244</v>
      </c>
      <c r="E35" s="462">
        <v>32000</v>
      </c>
      <c r="F35" s="477">
        <f t="shared" ref="F35" si="114">B35/E35</f>
        <v>0.97237499999999999</v>
      </c>
      <c r="G35" s="465">
        <v>43002</v>
      </c>
      <c r="H35" s="462">
        <v>45000</v>
      </c>
      <c r="I35" s="464">
        <f t="shared" ref="I35" si="115">G35/H35</f>
        <v>0.9556</v>
      </c>
      <c r="J35" s="462">
        <v>52000</v>
      </c>
      <c r="K35" s="477">
        <f t="shared" ref="K35" si="116">G35/J35</f>
        <v>0.82696153846153841</v>
      </c>
      <c r="L35" s="462" t="s">
        <v>264</v>
      </c>
      <c r="N35" s="477"/>
      <c r="O35" s="465">
        <v>292690</v>
      </c>
      <c r="P35" s="462">
        <v>230000</v>
      </c>
      <c r="Q35" s="477" t="s">
        <v>244</v>
      </c>
      <c r="R35" s="462" t="s">
        <v>264</v>
      </c>
      <c r="T35" s="477"/>
      <c r="U35" s="462" t="s">
        <v>264</v>
      </c>
      <c r="V35" s="462"/>
      <c r="W35" s="477"/>
      <c r="X35" s="478">
        <v>157094</v>
      </c>
      <c r="Y35" s="462">
        <v>179267</v>
      </c>
      <c r="Z35" s="477">
        <f t="shared" ref="Z35" si="117">X35/Y35</f>
        <v>0.87631298565826388</v>
      </c>
      <c r="AB35" s="479"/>
      <c r="AF35" s="477"/>
    </row>
    <row r="36" spans="1:32" x14ac:dyDescent="0.35">
      <c r="A36" s="480">
        <v>44252</v>
      </c>
      <c r="B36" s="461">
        <v>31218</v>
      </c>
      <c r="C36" s="462">
        <v>30000</v>
      </c>
      <c r="D36" s="481" t="s">
        <v>244</v>
      </c>
      <c r="E36" s="462">
        <v>32000</v>
      </c>
      <c r="F36" s="477">
        <f t="shared" ref="F36" si="118">B36/E36</f>
        <v>0.9755625</v>
      </c>
      <c r="G36" s="465">
        <v>43332</v>
      </c>
      <c r="H36" s="462">
        <v>45000</v>
      </c>
      <c r="I36" s="464">
        <f t="shared" ref="I36" si="119">G36/H36</f>
        <v>0.96293333333333331</v>
      </c>
      <c r="J36" s="462">
        <v>52000</v>
      </c>
      <c r="K36" s="477">
        <f t="shared" ref="K36" si="120">G36/J36</f>
        <v>0.8333076923076923</v>
      </c>
      <c r="L36" s="462" t="s">
        <v>264</v>
      </c>
      <c r="N36" s="477"/>
      <c r="O36" s="465">
        <v>294288</v>
      </c>
      <c r="P36" s="462">
        <v>230000</v>
      </c>
      <c r="Q36" s="477" t="s">
        <v>244</v>
      </c>
      <c r="R36" s="462" t="s">
        <v>264</v>
      </c>
      <c r="T36" s="477"/>
      <c r="U36" s="462" t="s">
        <v>264</v>
      </c>
      <c r="V36" s="462"/>
      <c r="W36" s="477"/>
      <c r="X36" s="478">
        <v>158018</v>
      </c>
      <c r="Y36" s="462">
        <v>179267</v>
      </c>
      <c r="Z36" s="477">
        <f t="shared" ref="Z36" si="121">X36/Y36</f>
        <v>0.88146730853977584</v>
      </c>
      <c r="AB36" s="479"/>
      <c r="AF36" s="477"/>
    </row>
    <row r="37" spans="1:32" x14ac:dyDescent="0.35">
      <c r="A37" s="480">
        <v>44253</v>
      </c>
      <c r="B37" s="461">
        <v>31323</v>
      </c>
      <c r="C37" s="462">
        <v>30000</v>
      </c>
      <c r="D37" s="481" t="s">
        <v>244</v>
      </c>
      <c r="E37" s="462">
        <v>32000</v>
      </c>
      <c r="F37" s="477">
        <f t="shared" ref="F37" si="122">B37/E37</f>
        <v>0.97884375000000001</v>
      </c>
      <c r="G37" s="465">
        <v>43644</v>
      </c>
      <c r="H37" s="462">
        <v>45000</v>
      </c>
      <c r="I37" s="464">
        <f t="shared" ref="I37" si="123">G37/H37</f>
        <v>0.96986666666666665</v>
      </c>
      <c r="J37" s="462">
        <v>52000</v>
      </c>
      <c r="K37" s="477">
        <f t="shared" ref="K37" si="124">G37/J37</f>
        <v>0.83930769230769231</v>
      </c>
      <c r="L37" s="462" t="s">
        <v>264</v>
      </c>
      <c r="N37" s="477"/>
      <c r="O37" s="465">
        <v>296256</v>
      </c>
      <c r="P37" s="462">
        <v>230000</v>
      </c>
      <c r="Q37" s="477" t="s">
        <v>244</v>
      </c>
      <c r="R37" s="462" t="s">
        <v>264</v>
      </c>
      <c r="T37" s="477"/>
      <c r="U37" s="462" t="s">
        <v>264</v>
      </c>
      <c r="V37" s="462"/>
      <c r="W37" s="477"/>
      <c r="X37" s="478">
        <v>158843</v>
      </c>
      <c r="Y37" s="462">
        <v>179267</v>
      </c>
      <c r="Z37" s="477">
        <f t="shared" ref="Z37" si="125">X37/Y37</f>
        <v>0.88606938254112577</v>
      </c>
      <c r="AB37" s="479"/>
      <c r="AF37" s="477"/>
    </row>
    <row r="38" spans="1:32" x14ac:dyDescent="0.35">
      <c r="A38" s="480">
        <v>44254</v>
      </c>
      <c r="B38" s="461">
        <v>31419</v>
      </c>
      <c r="C38" s="462">
        <v>30000</v>
      </c>
      <c r="D38" s="481" t="s">
        <v>244</v>
      </c>
      <c r="E38" s="462">
        <v>32000</v>
      </c>
      <c r="F38" s="477">
        <f t="shared" ref="F38" si="126">B38/E38</f>
        <v>0.98184375000000002</v>
      </c>
      <c r="G38" s="465">
        <v>43977</v>
      </c>
      <c r="H38" s="462">
        <v>45000</v>
      </c>
      <c r="I38" s="464">
        <f t="shared" ref="I38" si="127">G38/H38</f>
        <v>0.97726666666666662</v>
      </c>
      <c r="J38" s="462">
        <v>52000</v>
      </c>
      <c r="K38" s="477">
        <f t="shared" ref="K38" si="128">G38/J38</f>
        <v>0.84571153846153846</v>
      </c>
      <c r="L38" s="462" t="s">
        <v>264</v>
      </c>
      <c r="N38" s="477"/>
      <c r="O38" s="465">
        <v>298568</v>
      </c>
      <c r="P38" s="462">
        <v>230000</v>
      </c>
      <c r="Q38" s="477" t="s">
        <v>244</v>
      </c>
      <c r="R38" s="462" t="s">
        <v>264</v>
      </c>
      <c r="T38" s="477"/>
      <c r="U38" s="462" t="s">
        <v>264</v>
      </c>
      <c r="V38" s="462"/>
      <c r="W38" s="477"/>
      <c r="X38" s="478">
        <v>159682</v>
      </c>
      <c r="Y38" s="462">
        <v>179267</v>
      </c>
      <c r="Z38" s="477">
        <f t="shared" ref="Z38" si="129">X38/Y38</f>
        <v>0.89074955234371078</v>
      </c>
      <c r="AB38" s="479"/>
      <c r="AF38" s="477"/>
    </row>
    <row r="39" spans="1:32" x14ac:dyDescent="0.35">
      <c r="A39" s="480">
        <v>44255</v>
      </c>
      <c r="B39" s="461">
        <v>31490</v>
      </c>
      <c r="C39" s="462">
        <v>30000</v>
      </c>
      <c r="D39" s="481" t="s">
        <v>244</v>
      </c>
      <c r="E39" s="462">
        <v>32000</v>
      </c>
      <c r="F39" s="477">
        <f t="shared" ref="F39" si="130">B39/E39</f>
        <v>0.98406249999999995</v>
      </c>
      <c r="G39" s="465">
        <v>44142</v>
      </c>
      <c r="H39" s="462">
        <v>45000</v>
      </c>
      <c r="I39" s="464">
        <f t="shared" ref="I39" si="131">G39/H39</f>
        <v>0.98093333333333332</v>
      </c>
      <c r="J39" s="462">
        <v>52000</v>
      </c>
      <c r="K39" s="477">
        <f t="shared" ref="K39" si="132">G39/J39</f>
        <v>0.84888461538461535</v>
      </c>
      <c r="L39" s="462" t="s">
        <v>264</v>
      </c>
      <c r="N39" s="477"/>
      <c r="O39" s="465">
        <v>299587</v>
      </c>
      <c r="P39" s="462">
        <v>230000</v>
      </c>
      <c r="Q39" s="477" t="s">
        <v>244</v>
      </c>
      <c r="R39" s="462" t="s">
        <v>264</v>
      </c>
      <c r="T39" s="477"/>
      <c r="U39" s="462" t="s">
        <v>264</v>
      </c>
      <c r="V39" s="462"/>
      <c r="W39" s="477"/>
      <c r="X39" s="478">
        <v>160025</v>
      </c>
      <c r="Y39" s="462">
        <v>179267</v>
      </c>
      <c r="Z39" s="477">
        <f t="shared" ref="Z39" si="133">X39/Y39</f>
        <v>0.89266289947396904</v>
      </c>
      <c r="AB39" s="479"/>
      <c r="AF39" s="477"/>
    </row>
    <row r="40" spans="1:32" x14ac:dyDescent="0.35">
      <c r="A40" s="480">
        <v>44256</v>
      </c>
      <c r="B40" s="461">
        <v>31521</v>
      </c>
      <c r="C40" s="462">
        <v>30000</v>
      </c>
      <c r="D40" s="481" t="s">
        <v>244</v>
      </c>
      <c r="E40" s="462">
        <v>32000</v>
      </c>
      <c r="F40" s="477">
        <f t="shared" ref="F40" si="134">B40/E40</f>
        <v>0.98503125000000002</v>
      </c>
      <c r="G40" s="465">
        <v>44256</v>
      </c>
      <c r="H40" s="462">
        <v>45000</v>
      </c>
      <c r="I40" s="464">
        <f t="shared" ref="I40" si="135">G40/H40</f>
        <v>0.98346666666666671</v>
      </c>
      <c r="J40" s="462">
        <v>52000</v>
      </c>
      <c r="K40" s="477">
        <f t="shared" ref="K40" si="136">G40/J40</f>
        <v>0.85107692307692306</v>
      </c>
      <c r="L40" s="462" t="s">
        <v>264</v>
      </c>
      <c r="N40" s="477"/>
      <c r="O40" s="465">
        <v>300147</v>
      </c>
      <c r="P40" s="462">
        <v>230000</v>
      </c>
      <c r="Q40" s="477" t="s">
        <v>244</v>
      </c>
      <c r="R40" s="462" t="s">
        <v>264</v>
      </c>
      <c r="T40" s="477"/>
      <c r="U40" s="462" t="s">
        <v>264</v>
      </c>
      <c r="V40" s="462"/>
      <c r="W40" s="477"/>
      <c r="X40" s="478">
        <v>160157</v>
      </c>
      <c r="Y40" s="462">
        <v>179267</v>
      </c>
      <c r="Z40" s="477">
        <f t="shared" ref="Z40" si="137">X40/Y40</f>
        <v>0.89339923131418497</v>
      </c>
      <c r="AB40" s="482">
        <v>13878</v>
      </c>
      <c r="AC40" s="462">
        <v>30000</v>
      </c>
      <c r="AD40" s="464">
        <f t="shared" ref="AD40:AD45" si="138">AB40/AC40</f>
        <v>0.46260000000000001</v>
      </c>
      <c r="AE40" s="462">
        <v>32000</v>
      </c>
      <c r="AF40" s="477">
        <f t="shared" ref="AF40" si="139">AB40/AE40</f>
        <v>0.4336875</v>
      </c>
    </row>
    <row r="41" spans="1:32" x14ac:dyDescent="0.35">
      <c r="A41" s="480">
        <v>44257</v>
      </c>
      <c r="B41" s="461">
        <v>31619</v>
      </c>
      <c r="C41" s="462">
        <v>30000</v>
      </c>
      <c r="D41" s="481" t="s">
        <v>244</v>
      </c>
      <c r="E41" s="462">
        <v>32000</v>
      </c>
      <c r="F41" s="477">
        <f t="shared" ref="F41" si="140">B41/E41</f>
        <v>0.98809374999999999</v>
      </c>
      <c r="G41" s="465">
        <v>44464</v>
      </c>
      <c r="H41" s="462">
        <v>45000</v>
      </c>
      <c r="I41" s="464">
        <f t="shared" ref="I41" si="141">G41/H41</f>
        <v>0.98808888888888891</v>
      </c>
      <c r="J41" s="462">
        <v>52000</v>
      </c>
      <c r="K41" s="477">
        <f t="shared" ref="K41" si="142">G41/J41</f>
        <v>0.85507692307692307</v>
      </c>
      <c r="L41" s="462" t="s">
        <v>264</v>
      </c>
      <c r="N41" s="477"/>
      <c r="O41" s="465">
        <v>301484</v>
      </c>
      <c r="P41" s="462">
        <v>230000</v>
      </c>
      <c r="Q41" s="477" t="s">
        <v>244</v>
      </c>
      <c r="R41" s="462" t="s">
        <v>264</v>
      </c>
      <c r="T41" s="477"/>
      <c r="U41" s="462" t="s">
        <v>264</v>
      </c>
      <c r="V41" s="462"/>
      <c r="W41" s="477"/>
      <c r="X41" s="478">
        <v>160363</v>
      </c>
      <c r="Y41" s="462">
        <v>179267</v>
      </c>
      <c r="Z41" s="477">
        <f t="shared" ref="Z41" si="143">X41/Y41</f>
        <v>0.89454835524664322</v>
      </c>
      <c r="AB41" s="482">
        <v>14449</v>
      </c>
      <c r="AC41" s="462">
        <v>30000</v>
      </c>
      <c r="AD41" s="464">
        <f t="shared" si="138"/>
        <v>0.48163333333333336</v>
      </c>
      <c r="AE41" s="462">
        <v>32000</v>
      </c>
      <c r="AF41" s="477">
        <f t="shared" ref="AF41" si="144">AB41/AE41</f>
        <v>0.45153125</v>
      </c>
    </row>
    <row r="42" spans="1:32" x14ac:dyDescent="0.35">
      <c r="A42" s="480">
        <v>44258</v>
      </c>
      <c r="B42" s="461">
        <v>31707</v>
      </c>
      <c r="C42" s="462">
        <v>30000</v>
      </c>
      <c r="D42" s="481" t="s">
        <v>244</v>
      </c>
      <c r="E42" s="462">
        <v>32000</v>
      </c>
      <c r="F42" s="477">
        <f t="shared" ref="F42" si="145">B42/E42</f>
        <v>0.99084375000000002</v>
      </c>
      <c r="G42" s="465">
        <v>44770</v>
      </c>
      <c r="H42" s="462">
        <v>45000</v>
      </c>
      <c r="I42" s="464">
        <f t="shared" ref="I42" si="146">G42/H42</f>
        <v>0.99488888888888893</v>
      </c>
      <c r="J42" s="462">
        <v>52000</v>
      </c>
      <c r="K42" s="477">
        <f t="shared" ref="K42" si="147">G42/J42</f>
        <v>0.86096153846153844</v>
      </c>
      <c r="L42" s="462" t="s">
        <v>264</v>
      </c>
      <c r="N42" s="477"/>
      <c r="O42" s="465">
        <v>303103</v>
      </c>
      <c r="P42" s="462">
        <v>230000</v>
      </c>
      <c r="Q42" s="477" t="s">
        <v>244</v>
      </c>
      <c r="R42" s="462" t="s">
        <v>264</v>
      </c>
      <c r="T42" s="477"/>
      <c r="U42" s="462" t="s">
        <v>264</v>
      </c>
      <c r="V42" s="462"/>
      <c r="W42" s="477"/>
      <c r="X42" s="478">
        <v>160694</v>
      </c>
      <c r="Y42" s="462">
        <v>179267</v>
      </c>
      <c r="Z42" s="477">
        <f t="shared" ref="Z42" si="148">X42/Y42</f>
        <v>0.89639476311870003</v>
      </c>
      <c r="AB42" s="482">
        <v>15075</v>
      </c>
      <c r="AC42" s="462">
        <v>30000</v>
      </c>
      <c r="AD42" s="464">
        <f t="shared" si="138"/>
        <v>0.50249999999999995</v>
      </c>
      <c r="AE42" s="462">
        <v>32000</v>
      </c>
      <c r="AF42" s="477">
        <f t="shared" ref="AF42" si="149">AB42/AE42</f>
        <v>0.47109374999999998</v>
      </c>
    </row>
    <row r="43" spans="1:32" x14ac:dyDescent="0.35">
      <c r="A43" s="480">
        <v>44259</v>
      </c>
      <c r="B43" s="461">
        <v>31790</v>
      </c>
      <c r="C43" s="462">
        <v>30000</v>
      </c>
      <c r="D43" s="481" t="s">
        <v>244</v>
      </c>
      <c r="E43" s="462">
        <v>32000</v>
      </c>
      <c r="F43" s="477">
        <f t="shared" ref="F43" si="150">B43/E43</f>
        <v>0.99343749999999997</v>
      </c>
      <c r="G43" s="465">
        <v>45060</v>
      </c>
      <c r="H43" s="462">
        <v>45000</v>
      </c>
      <c r="I43" s="481" t="s">
        <v>244</v>
      </c>
      <c r="J43" s="462">
        <v>52000</v>
      </c>
      <c r="K43" s="477">
        <f t="shared" ref="K43" si="151">G43/J43</f>
        <v>0.86653846153846159</v>
      </c>
      <c r="L43" s="462" t="s">
        <v>264</v>
      </c>
      <c r="N43" s="477"/>
      <c r="O43" s="465">
        <v>304760</v>
      </c>
      <c r="P43" s="462">
        <v>230000</v>
      </c>
      <c r="Q43" s="477" t="s">
        <v>244</v>
      </c>
      <c r="R43" s="462" t="s">
        <v>264</v>
      </c>
      <c r="T43" s="477"/>
      <c r="U43" s="462" t="s">
        <v>264</v>
      </c>
      <c r="V43" s="462"/>
      <c r="W43" s="477"/>
      <c r="X43" s="478">
        <v>161101</v>
      </c>
      <c r="Y43" s="462">
        <v>179267</v>
      </c>
      <c r="Z43" s="477">
        <f t="shared" ref="Z43" si="152">X43/Y43</f>
        <v>0.89866511962603268</v>
      </c>
      <c r="AB43" s="482">
        <v>15885</v>
      </c>
      <c r="AC43" s="462">
        <v>30000</v>
      </c>
      <c r="AD43" s="464">
        <f t="shared" si="138"/>
        <v>0.52949999999999997</v>
      </c>
      <c r="AE43" s="462">
        <v>32000</v>
      </c>
      <c r="AF43" s="477">
        <f t="shared" ref="AF43" si="153">AB43/AE43</f>
        <v>0.49640624999999999</v>
      </c>
    </row>
    <row r="44" spans="1:32" x14ac:dyDescent="0.35">
      <c r="A44" s="480">
        <v>44260</v>
      </c>
      <c r="B44" s="461">
        <v>31923</v>
      </c>
      <c r="C44" s="462">
        <v>30000</v>
      </c>
      <c r="D44" s="481" t="s">
        <v>244</v>
      </c>
      <c r="E44" s="462">
        <v>32000</v>
      </c>
      <c r="F44" s="477">
        <f t="shared" ref="F44" si="154">B44/E44</f>
        <v>0.99759374999999995</v>
      </c>
      <c r="G44" s="465">
        <v>45296</v>
      </c>
      <c r="H44" s="462">
        <v>45000</v>
      </c>
      <c r="I44" s="481" t="s">
        <v>244</v>
      </c>
      <c r="J44" s="462">
        <v>52000</v>
      </c>
      <c r="K44" s="477">
        <f t="shared" ref="K44" si="155">G44/J44</f>
        <v>0.87107692307692308</v>
      </c>
      <c r="L44" s="462" t="s">
        <v>264</v>
      </c>
      <c r="N44" s="477"/>
      <c r="O44" s="465">
        <v>306556</v>
      </c>
      <c r="P44" s="462">
        <v>230000</v>
      </c>
      <c r="Q44" s="477" t="s">
        <v>244</v>
      </c>
      <c r="R44" s="462" t="s">
        <v>264</v>
      </c>
      <c r="T44" s="477"/>
      <c r="U44" s="462" t="s">
        <v>264</v>
      </c>
      <c r="V44" s="462"/>
      <c r="W44" s="477"/>
      <c r="X44" s="478">
        <v>161684</v>
      </c>
      <c r="Y44" s="462">
        <v>179267</v>
      </c>
      <c r="Z44" s="477">
        <f t="shared" ref="Z44" si="156">X44/Y44</f>
        <v>0.90191725192032002</v>
      </c>
      <c r="AB44" s="482">
        <v>16662</v>
      </c>
      <c r="AC44" s="462">
        <v>30000</v>
      </c>
      <c r="AD44" s="464">
        <f t="shared" si="138"/>
        <v>0.5554</v>
      </c>
      <c r="AE44" s="462">
        <v>32000</v>
      </c>
      <c r="AF44" s="477">
        <f t="shared" ref="AF44" si="157">AB44/AE44</f>
        <v>0.52068749999999997</v>
      </c>
    </row>
    <row r="45" spans="1:32" x14ac:dyDescent="0.35">
      <c r="A45" s="480">
        <v>44261</v>
      </c>
      <c r="B45" s="461">
        <v>32107</v>
      </c>
      <c r="C45" s="462">
        <v>30000</v>
      </c>
      <c r="D45" s="481" t="s">
        <v>244</v>
      </c>
      <c r="E45" s="462">
        <v>32000</v>
      </c>
      <c r="F45" s="483" t="s">
        <v>244</v>
      </c>
      <c r="G45" s="465">
        <v>45469</v>
      </c>
      <c r="H45" s="462">
        <v>45000</v>
      </c>
      <c r="I45" s="481" t="s">
        <v>244</v>
      </c>
      <c r="J45" s="462">
        <v>52000</v>
      </c>
      <c r="K45" s="477">
        <f t="shared" ref="K45" si="158">G45/J45</f>
        <v>0.87440384615384614</v>
      </c>
      <c r="L45" s="462" t="s">
        <v>264</v>
      </c>
      <c r="N45" s="477"/>
      <c r="O45" s="465">
        <v>308189</v>
      </c>
      <c r="P45" s="462">
        <v>230000</v>
      </c>
      <c r="Q45" s="477" t="s">
        <v>244</v>
      </c>
      <c r="R45" s="462" t="s">
        <v>264</v>
      </c>
      <c r="T45" s="477"/>
      <c r="U45" s="462" t="s">
        <v>264</v>
      </c>
      <c r="V45" s="462"/>
      <c r="W45" s="477"/>
      <c r="X45" s="478">
        <v>162033</v>
      </c>
      <c r="Y45" s="462">
        <v>179267</v>
      </c>
      <c r="Z45" s="477">
        <f t="shared" ref="Z45" si="159">X45/Y45</f>
        <v>0.90386406867967894</v>
      </c>
      <c r="AB45" s="482">
        <v>17258</v>
      </c>
      <c r="AC45" s="462">
        <v>30000</v>
      </c>
      <c r="AD45" s="464">
        <f t="shared" si="138"/>
        <v>0.5752666666666667</v>
      </c>
      <c r="AE45" s="462">
        <v>32000</v>
      </c>
      <c r="AF45" s="477">
        <f t="shared" ref="AF45" si="160">AB45/AE45</f>
        <v>0.53931249999999997</v>
      </c>
    </row>
    <row r="46" spans="1:32" x14ac:dyDescent="0.35">
      <c r="A46" s="480">
        <v>44262</v>
      </c>
      <c r="B46" s="461">
        <v>32225</v>
      </c>
      <c r="C46" s="462">
        <v>30000</v>
      </c>
      <c r="D46" s="481" t="s">
        <v>244</v>
      </c>
      <c r="E46" s="462">
        <v>32000</v>
      </c>
      <c r="F46" s="483" t="s">
        <v>244</v>
      </c>
      <c r="G46" s="465">
        <v>45651</v>
      </c>
      <c r="H46" s="462">
        <v>45000</v>
      </c>
      <c r="I46" s="481" t="s">
        <v>244</v>
      </c>
      <c r="J46" s="462">
        <v>52000</v>
      </c>
      <c r="K46" s="477">
        <f t="shared" ref="K46" si="161">G46/J46</f>
        <v>0.8779038461538462</v>
      </c>
      <c r="L46" s="462" t="s">
        <v>264</v>
      </c>
      <c r="N46" s="477"/>
      <c r="O46" s="465">
        <v>308945</v>
      </c>
      <c r="P46" s="462">
        <v>230000</v>
      </c>
      <c r="Q46" s="477" t="s">
        <v>244</v>
      </c>
      <c r="R46" s="462" t="s">
        <v>264</v>
      </c>
      <c r="T46" s="477"/>
      <c r="U46" s="462" t="s">
        <v>264</v>
      </c>
      <c r="V46" s="462"/>
      <c r="W46" s="477"/>
      <c r="X46" s="478">
        <v>162146</v>
      </c>
      <c r="Y46" s="462">
        <v>179267</v>
      </c>
      <c r="Z46" s="477">
        <f t="shared" ref="Z46" si="162">X46/Y46</f>
        <v>0.90449441336107594</v>
      </c>
      <c r="AB46" s="482">
        <v>17467</v>
      </c>
      <c r="AC46" s="462">
        <v>30000</v>
      </c>
      <c r="AD46" s="464">
        <f t="shared" ref="AD46" si="163">AB46/AC46</f>
        <v>0.58223333333333338</v>
      </c>
      <c r="AE46" s="462">
        <v>32000</v>
      </c>
      <c r="AF46" s="477">
        <f t="shared" ref="AF46" si="164">AB46/AE46</f>
        <v>0.54584374999999996</v>
      </c>
    </row>
    <row r="47" spans="1:32" x14ac:dyDescent="0.35">
      <c r="A47" s="480">
        <v>44263</v>
      </c>
      <c r="B47" s="461">
        <v>32252</v>
      </c>
      <c r="C47" s="462">
        <v>30000</v>
      </c>
      <c r="D47" s="481" t="s">
        <v>244</v>
      </c>
      <c r="E47" s="462">
        <v>32000</v>
      </c>
      <c r="F47" s="483" t="s">
        <v>244</v>
      </c>
      <c r="G47" s="465">
        <v>45717</v>
      </c>
      <c r="H47" s="462">
        <v>45000</v>
      </c>
      <c r="I47" s="481" t="s">
        <v>244</v>
      </c>
      <c r="J47" s="462">
        <v>52000</v>
      </c>
      <c r="K47" s="477">
        <f t="shared" ref="K47" si="165">G47/J47</f>
        <v>0.87917307692307689</v>
      </c>
      <c r="L47" s="462" t="s">
        <v>264</v>
      </c>
      <c r="N47" s="477"/>
      <c r="O47" s="465">
        <v>309596</v>
      </c>
      <c r="P47" s="462">
        <v>230000</v>
      </c>
      <c r="Q47" s="477" t="s">
        <v>244</v>
      </c>
      <c r="R47" s="462" t="s">
        <v>264</v>
      </c>
      <c r="T47" s="477"/>
      <c r="U47" s="462" t="s">
        <v>264</v>
      </c>
      <c r="V47" s="462"/>
      <c r="W47" s="477"/>
      <c r="X47" s="478">
        <v>162298</v>
      </c>
      <c r="Y47" s="462">
        <v>179267</v>
      </c>
      <c r="Z47" s="477">
        <f t="shared" ref="Z47" si="166">X47/Y47</f>
        <v>0.90534231063162773</v>
      </c>
      <c r="AB47" s="482">
        <v>17622</v>
      </c>
      <c r="AC47" s="462">
        <v>30000</v>
      </c>
      <c r="AD47" s="464">
        <f t="shared" ref="AD47" si="167">AB47/AC47</f>
        <v>0.58740000000000003</v>
      </c>
      <c r="AE47" s="462">
        <v>32000</v>
      </c>
      <c r="AF47" s="477">
        <f t="shared" ref="AF47" si="168">AB47/AE47</f>
        <v>0.5506875</v>
      </c>
    </row>
    <row r="48" spans="1:32" x14ac:dyDescent="0.35">
      <c r="A48" s="480">
        <v>44264</v>
      </c>
      <c r="B48" s="461">
        <v>32311</v>
      </c>
      <c r="C48" s="462">
        <v>30000</v>
      </c>
      <c r="D48" s="481" t="s">
        <v>244</v>
      </c>
      <c r="E48" s="462">
        <v>32000</v>
      </c>
      <c r="F48" s="483" t="s">
        <v>244</v>
      </c>
      <c r="G48" s="465">
        <v>45895</v>
      </c>
      <c r="H48" s="462">
        <v>45000</v>
      </c>
      <c r="I48" s="481" t="s">
        <v>244</v>
      </c>
      <c r="J48" s="462">
        <v>52000</v>
      </c>
      <c r="K48" s="477">
        <f t="shared" ref="K48" si="169">G48/J48</f>
        <v>0.88259615384615386</v>
      </c>
      <c r="L48" s="462" t="s">
        <v>264</v>
      </c>
      <c r="N48" s="477"/>
      <c r="O48" s="465">
        <v>311264</v>
      </c>
      <c r="P48" s="462">
        <v>230000</v>
      </c>
      <c r="Q48" s="477" t="s">
        <v>244</v>
      </c>
      <c r="R48" s="462" t="s">
        <v>264</v>
      </c>
      <c r="T48" s="477"/>
      <c r="U48" s="462" t="s">
        <v>264</v>
      </c>
      <c r="V48" s="462"/>
      <c r="W48" s="477"/>
      <c r="X48" s="478">
        <v>162431</v>
      </c>
      <c r="Y48" s="462">
        <v>179267</v>
      </c>
      <c r="Z48" s="477">
        <f t="shared" ref="Z48" si="170">X48/Y48</f>
        <v>0.90608422074336048</v>
      </c>
      <c r="AB48" s="482">
        <v>18354</v>
      </c>
      <c r="AC48" s="462">
        <v>30000</v>
      </c>
      <c r="AD48" s="464">
        <f t="shared" ref="AD48" si="171">AB48/AC48</f>
        <v>0.61180000000000001</v>
      </c>
      <c r="AE48" s="462">
        <v>32000</v>
      </c>
      <c r="AF48" s="477">
        <f t="shared" ref="AF48" si="172">AB48/AE48</f>
        <v>0.57356249999999998</v>
      </c>
    </row>
    <row r="49" spans="1:32" x14ac:dyDescent="0.35">
      <c r="A49" s="480">
        <v>44265</v>
      </c>
      <c r="B49" s="461">
        <v>32465</v>
      </c>
      <c r="C49" s="462">
        <v>30000</v>
      </c>
      <c r="D49" s="481" t="s">
        <v>244</v>
      </c>
      <c r="E49" s="462">
        <v>32000</v>
      </c>
      <c r="F49" s="483" t="s">
        <v>244</v>
      </c>
      <c r="G49" s="465">
        <v>46136</v>
      </c>
      <c r="H49" s="462">
        <v>45000</v>
      </c>
      <c r="I49" s="481" t="s">
        <v>244</v>
      </c>
      <c r="J49" s="462">
        <v>52000</v>
      </c>
      <c r="K49" s="477">
        <f t="shared" ref="K49" si="173">G49/J49</f>
        <v>0.88723076923076927</v>
      </c>
      <c r="L49" s="462" t="s">
        <v>264</v>
      </c>
      <c r="N49" s="477"/>
      <c r="O49" s="465">
        <v>313268</v>
      </c>
      <c r="P49" s="462">
        <v>230000</v>
      </c>
      <c r="Q49" s="477" t="s">
        <v>244</v>
      </c>
      <c r="R49" s="462" t="s">
        <v>264</v>
      </c>
      <c r="T49" s="477"/>
      <c r="U49" s="462" t="s">
        <v>264</v>
      </c>
      <c r="V49" s="462"/>
      <c r="W49" s="477"/>
      <c r="X49" s="478">
        <v>162881</v>
      </c>
      <c r="Y49" s="462">
        <v>179267</v>
      </c>
      <c r="Z49" s="477">
        <f t="shared" ref="Z49" si="174">X49/Y49</f>
        <v>0.90859444292591496</v>
      </c>
      <c r="AB49" s="482">
        <v>19252</v>
      </c>
      <c r="AC49" s="462">
        <v>30000</v>
      </c>
      <c r="AD49" s="464">
        <f t="shared" ref="AD49" si="175">AB49/AC49</f>
        <v>0.64173333333333338</v>
      </c>
      <c r="AE49" s="462">
        <v>32000</v>
      </c>
      <c r="AF49" s="477">
        <f t="shared" ref="AF49" si="176">AB49/AE49</f>
        <v>0.60162499999999997</v>
      </c>
    </row>
    <row r="50" spans="1:32" x14ac:dyDescent="0.35">
      <c r="A50" s="480">
        <v>44266</v>
      </c>
      <c r="B50" s="461">
        <v>32542</v>
      </c>
      <c r="C50" s="462">
        <v>30000</v>
      </c>
      <c r="D50" s="481" t="s">
        <v>244</v>
      </c>
      <c r="E50" s="462">
        <v>32000</v>
      </c>
      <c r="F50" s="483" t="s">
        <v>244</v>
      </c>
      <c r="G50" s="465">
        <v>46592</v>
      </c>
      <c r="H50" s="462">
        <v>45000</v>
      </c>
      <c r="I50" s="481" t="s">
        <v>244</v>
      </c>
      <c r="J50" s="462">
        <v>52000</v>
      </c>
      <c r="K50" s="477">
        <f t="shared" ref="K50" si="177">G50/J50</f>
        <v>0.89600000000000002</v>
      </c>
      <c r="L50" s="462" t="s">
        <v>264</v>
      </c>
      <c r="N50" s="477"/>
      <c r="O50" s="465">
        <v>315128</v>
      </c>
      <c r="P50" s="462">
        <v>230000</v>
      </c>
      <c r="Q50" s="477" t="s">
        <v>244</v>
      </c>
      <c r="R50" s="462" t="s">
        <v>264</v>
      </c>
      <c r="T50" s="477"/>
      <c r="U50" s="462" t="s">
        <v>264</v>
      </c>
      <c r="V50" s="462"/>
      <c r="W50" s="477"/>
      <c r="X50" s="478">
        <v>163111</v>
      </c>
      <c r="Y50" s="462">
        <v>179267</v>
      </c>
      <c r="Z50" s="477">
        <f t="shared" ref="Z50" si="178">X50/Y50</f>
        <v>0.90987744537477622</v>
      </c>
      <c r="AB50" s="482">
        <v>19930</v>
      </c>
      <c r="AC50" s="462">
        <v>30000</v>
      </c>
      <c r="AD50" s="464">
        <f t="shared" ref="AD50" si="179">AB50/AC50</f>
        <v>0.66433333333333333</v>
      </c>
      <c r="AE50" s="462">
        <v>32000</v>
      </c>
      <c r="AF50" s="477">
        <f t="shared" ref="AF50" si="180">AB50/AE50</f>
        <v>0.62281249999999999</v>
      </c>
    </row>
    <row r="51" spans="1:32" x14ac:dyDescent="0.35">
      <c r="B51" s="484" t="s">
        <v>305</v>
      </c>
      <c r="C51" s="485"/>
      <c r="D51" s="486"/>
      <c r="E51" s="486"/>
      <c r="F51" s="486"/>
      <c r="G51" s="486"/>
      <c r="H51" s="486"/>
      <c r="I51" s="486"/>
      <c r="J51" s="486"/>
      <c r="K51" s="486"/>
      <c r="L51" s="486"/>
      <c r="M51" s="486"/>
    </row>
    <row r="52" spans="1:32" x14ac:dyDescent="0.35">
      <c r="B52" s="484" t="s">
        <v>304</v>
      </c>
      <c r="C52" s="485"/>
      <c r="D52" s="486"/>
      <c r="E52" s="486"/>
      <c r="F52" s="486"/>
      <c r="G52" s="486"/>
      <c r="H52" s="486"/>
      <c r="I52" s="486"/>
      <c r="J52" s="486"/>
      <c r="K52" s="486"/>
      <c r="L52" s="486"/>
      <c r="M52" s="486"/>
    </row>
    <row r="53" spans="1:32" x14ac:dyDescent="0.35">
      <c r="B53" s="253" t="s">
        <v>287</v>
      </c>
      <c r="C53" s="486"/>
      <c r="D53" s="486"/>
      <c r="E53" s="486"/>
      <c r="F53" s="486"/>
      <c r="G53" s="486"/>
      <c r="H53" s="486"/>
      <c r="I53" s="486"/>
      <c r="J53" s="486"/>
      <c r="K53" s="486"/>
      <c r="L53" s="486"/>
      <c r="M53" s="486"/>
    </row>
    <row r="54" spans="1:32" x14ac:dyDescent="0.35">
      <c r="B54" s="486"/>
      <c r="C54" s="486"/>
      <c r="D54" s="486"/>
      <c r="E54" s="486"/>
      <c r="F54" s="486"/>
      <c r="G54" s="486"/>
      <c r="H54" s="486"/>
      <c r="I54" s="486"/>
      <c r="J54" s="486"/>
      <c r="K54" s="486"/>
      <c r="L54" s="486"/>
      <c r="M54" s="4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453125" defaultRowHeight="14.5" x14ac:dyDescent="0.35"/>
  <cols>
    <col min="1" max="1" width="10.54296875" style="486" customWidth="1"/>
    <col min="2" max="13" width="12.453125" style="486" customWidth="1"/>
    <col min="14" max="16384" width="9.453125" style="486"/>
  </cols>
  <sheetData>
    <row r="1" spans="1:15" s="463" customFormat="1" x14ac:dyDescent="0.35">
      <c r="A1" s="460" t="s">
        <v>349</v>
      </c>
      <c r="B1" s="465"/>
      <c r="C1" s="462"/>
      <c r="D1" s="464"/>
      <c r="E1" s="465"/>
      <c r="F1" s="462"/>
      <c r="G1" s="464"/>
      <c r="H1" s="464"/>
      <c r="I1" s="464"/>
      <c r="J1" s="464"/>
      <c r="K1" s="464"/>
      <c r="L1" s="464"/>
      <c r="M1" s="464"/>
      <c r="O1" s="466" t="s">
        <v>29</v>
      </c>
    </row>
    <row r="2" spans="1:15" s="463" customFormat="1" x14ac:dyDescent="0.35">
      <c r="B2" s="465"/>
      <c r="C2" s="462"/>
      <c r="D2" s="464"/>
      <c r="E2" s="465"/>
      <c r="F2" s="462"/>
      <c r="G2" s="464"/>
      <c r="H2" s="464"/>
      <c r="I2" s="464"/>
      <c r="J2" s="464"/>
      <c r="K2" s="464"/>
      <c r="L2" s="464"/>
      <c r="M2" s="464"/>
    </row>
    <row r="3" spans="1:15" s="463" customFormat="1" ht="39" customHeight="1" x14ac:dyDescent="0.35">
      <c r="A3" s="663" t="s">
        <v>0</v>
      </c>
      <c r="B3" s="671" t="s">
        <v>259</v>
      </c>
      <c r="C3" s="672"/>
      <c r="D3" s="673"/>
      <c r="E3" s="671" t="s">
        <v>260</v>
      </c>
      <c r="F3" s="672"/>
      <c r="G3" s="673"/>
      <c r="H3" s="671" t="s">
        <v>261</v>
      </c>
      <c r="I3" s="672"/>
      <c r="J3" s="673"/>
      <c r="K3" s="671" t="s">
        <v>262</v>
      </c>
      <c r="L3" s="672"/>
      <c r="M3" s="673"/>
    </row>
    <row r="4" spans="1:15" s="463" customFormat="1" ht="78.75" customHeight="1" x14ac:dyDescent="0.35">
      <c r="A4" s="663"/>
      <c r="B4" s="487" t="s">
        <v>234</v>
      </c>
      <c r="C4" s="488" t="s">
        <v>239</v>
      </c>
      <c r="D4" s="489" t="s">
        <v>248</v>
      </c>
      <c r="E4" s="487" t="s">
        <v>234</v>
      </c>
      <c r="F4" s="488" t="s">
        <v>239</v>
      </c>
      <c r="G4" s="489" t="s">
        <v>248</v>
      </c>
      <c r="H4" s="487" t="s">
        <v>234</v>
      </c>
      <c r="I4" s="488" t="s">
        <v>239</v>
      </c>
      <c r="J4" s="489" t="s">
        <v>248</v>
      </c>
      <c r="K4" s="487" t="s">
        <v>234</v>
      </c>
      <c r="L4" s="488" t="s">
        <v>239</v>
      </c>
      <c r="M4" s="489" t="s">
        <v>248</v>
      </c>
    </row>
    <row r="5" spans="1:15" s="463" customFormat="1" x14ac:dyDescent="0.35">
      <c r="A5" s="480">
        <v>44242</v>
      </c>
      <c r="B5" s="478">
        <v>269951</v>
      </c>
      <c r="C5" s="462">
        <v>269894</v>
      </c>
      <c r="D5" s="477">
        <f>B5/C5</f>
        <v>1.0002111940243206</v>
      </c>
      <c r="E5" s="465">
        <v>195841</v>
      </c>
      <c r="F5" s="462">
        <v>195951</v>
      </c>
      <c r="G5" s="483">
        <f>E5/F5</f>
        <v>0.99943863516899634</v>
      </c>
      <c r="H5" s="478">
        <v>237058</v>
      </c>
      <c r="I5" s="462">
        <v>278856</v>
      </c>
      <c r="J5" s="477">
        <f t="shared" ref="J5:J10" si="0">H5/I5</f>
        <v>0.85010901684023299</v>
      </c>
      <c r="K5" s="478">
        <v>159947</v>
      </c>
      <c r="L5" s="490">
        <v>299444</v>
      </c>
      <c r="M5" s="477">
        <f t="shared" ref="M5:M10" si="1">K5/L5</f>
        <v>0.53414661839943367</v>
      </c>
    </row>
    <row r="6" spans="1:15" x14ac:dyDescent="0.35">
      <c r="A6" s="480">
        <v>44243</v>
      </c>
      <c r="B6" s="478">
        <v>270654</v>
      </c>
      <c r="C6" s="462">
        <v>269894</v>
      </c>
      <c r="D6" s="477" t="s">
        <v>265</v>
      </c>
      <c r="E6" s="465">
        <v>199163</v>
      </c>
      <c r="F6" s="462">
        <v>195951</v>
      </c>
      <c r="G6" s="477" t="s">
        <v>265</v>
      </c>
      <c r="H6" s="478">
        <v>245231</v>
      </c>
      <c r="I6" s="462">
        <v>278856</v>
      </c>
      <c r="J6" s="477">
        <f t="shared" si="0"/>
        <v>0.87941805089365122</v>
      </c>
      <c r="K6" s="478">
        <v>173918</v>
      </c>
      <c r="L6" s="490">
        <v>299444</v>
      </c>
      <c r="M6" s="477">
        <f t="shared" si="1"/>
        <v>0.58080308839048367</v>
      </c>
    </row>
    <row r="7" spans="1:15" x14ac:dyDescent="0.35">
      <c r="A7" s="480">
        <v>44244</v>
      </c>
      <c r="B7" s="491">
        <v>271528</v>
      </c>
      <c r="C7" s="462">
        <v>269894</v>
      </c>
      <c r="D7" s="477" t="s">
        <v>265</v>
      </c>
      <c r="E7" s="491">
        <v>201356</v>
      </c>
      <c r="F7" s="462">
        <v>195951</v>
      </c>
      <c r="G7" s="477" t="s">
        <v>265</v>
      </c>
      <c r="H7" s="491">
        <v>250986</v>
      </c>
      <c r="I7" s="462">
        <v>278856</v>
      </c>
      <c r="J7" s="477">
        <f t="shared" si="0"/>
        <v>0.90005594285222479</v>
      </c>
      <c r="K7" s="491">
        <v>190651</v>
      </c>
      <c r="L7" s="490">
        <v>299444</v>
      </c>
      <c r="M7" s="477">
        <f t="shared" si="1"/>
        <v>0.63668331975260817</v>
      </c>
    </row>
    <row r="8" spans="1:15" x14ac:dyDescent="0.35">
      <c r="A8" s="480">
        <v>44245</v>
      </c>
      <c r="B8" s="491">
        <v>272333</v>
      </c>
      <c r="C8" s="462">
        <v>269894</v>
      </c>
      <c r="D8" s="477" t="s">
        <v>265</v>
      </c>
      <c r="E8" s="491">
        <v>203726</v>
      </c>
      <c r="F8" s="462">
        <v>195951</v>
      </c>
      <c r="G8" s="477" t="s">
        <v>265</v>
      </c>
      <c r="H8" s="491">
        <v>256381</v>
      </c>
      <c r="I8" s="462">
        <v>278856</v>
      </c>
      <c r="J8" s="477">
        <f t="shared" si="0"/>
        <v>0.9194028459133029</v>
      </c>
      <c r="K8" s="491">
        <v>207534</v>
      </c>
      <c r="L8" s="490">
        <v>299444</v>
      </c>
      <c r="M8" s="477">
        <f t="shared" si="1"/>
        <v>0.69306447950201044</v>
      </c>
    </row>
    <row r="9" spans="1:15" x14ac:dyDescent="0.35">
      <c r="A9" s="480">
        <v>44246</v>
      </c>
      <c r="B9" s="491">
        <v>273063</v>
      </c>
      <c r="C9" s="462">
        <v>269894</v>
      </c>
      <c r="D9" s="477" t="s">
        <v>265</v>
      </c>
      <c r="E9" s="491">
        <v>205981</v>
      </c>
      <c r="F9" s="462">
        <v>195951</v>
      </c>
      <c r="G9" s="477" t="s">
        <v>265</v>
      </c>
      <c r="H9" s="491">
        <v>261681</v>
      </c>
      <c r="I9" s="462">
        <v>278856</v>
      </c>
      <c r="J9" s="477">
        <f t="shared" si="0"/>
        <v>0.93840907134865303</v>
      </c>
      <c r="K9" s="491">
        <v>220470</v>
      </c>
      <c r="L9" s="490">
        <v>299444</v>
      </c>
      <c r="M9" s="477">
        <f t="shared" si="1"/>
        <v>0.73626454362084393</v>
      </c>
    </row>
    <row r="10" spans="1:15" x14ac:dyDescent="0.35">
      <c r="A10" s="480">
        <v>44247</v>
      </c>
      <c r="B10" s="491">
        <v>273668</v>
      </c>
      <c r="C10" s="462">
        <v>269894</v>
      </c>
      <c r="D10" s="477" t="s">
        <v>265</v>
      </c>
      <c r="E10" s="491">
        <v>207506</v>
      </c>
      <c r="F10" s="462">
        <v>195951</v>
      </c>
      <c r="G10" s="477" t="s">
        <v>265</v>
      </c>
      <c r="H10" s="491">
        <v>265912</v>
      </c>
      <c r="I10" s="462">
        <v>278856</v>
      </c>
      <c r="J10" s="477">
        <f t="shared" si="0"/>
        <v>0.95358177697449575</v>
      </c>
      <c r="K10" s="491">
        <v>232549</v>
      </c>
      <c r="L10" s="490">
        <v>299444</v>
      </c>
      <c r="M10" s="477">
        <f t="shared" si="1"/>
        <v>0.77660263688703068</v>
      </c>
    </row>
    <row r="11" spans="1:15" x14ac:dyDescent="0.35">
      <c r="A11" s="480">
        <v>44248</v>
      </c>
      <c r="B11" s="491">
        <v>273935</v>
      </c>
      <c r="C11" s="462">
        <v>269894</v>
      </c>
      <c r="D11" s="477" t="s">
        <v>265</v>
      </c>
      <c r="E11" s="491">
        <v>208641</v>
      </c>
      <c r="F11" s="462">
        <v>195951</v>
      </c>
      <c r="G11" s="477" t="s">
        <v>265</v>
      </c>
      <c r="H11" s="491">
        <v>267914</v>
      </c>
      <c r="I11" s="462">
        <v>278856</v>
      </c>
      <c r="J11" s="477">
        <f t="shared" ref="J11:J12" si="2">H11/I11</f>
        <v>0.96076110967667905</v>
      </c>
      <c r="K11" s="491">
        <v>238951</v>
      </c>
      <c r="L11" s="490">
        <v>299444</v>
      </c>
      <c r="M11" s="477">
        <f t="shared" ref="M11:M12" si="3">K11/L11</f>
        <v>0.79798226045604526</v>
      </c>
    </row>
    <row r="12" spans="1:15" x14ac:dyDescent="0.35">
      <c r="A12" s="480">
        <v>44249</v>
      </c>
      <c r="B12" s="491">
        <v>274159</v>
      </c>
      <c r="C12" s="462">
        <v>269894</v>
      </c>
      <c r="D12" s="477" t="s">
        <v>265</v>
      </c>
      <c r="E12" s="491">
        <v>209297</v>
      </c>
      <c r="F12" s="462">
        <v>195951</v>
      </c>
      <c r="G12" s="477" t="s">
        <v>265</v>
      </c>
      <c r="H12" s="491">
        <v>269165</v>
      </c>
      <c r="I12" s="462">
        <v>278856</v>
      </c>
      <c r="J12" s="477">
        <f t="shared" si="2"/>
        <v>0.96524729609547577</v>
      </c>
      <c r="K12" s="491">
        <v>242231</v>
      </c>
      <c r="L12" s="490">
        <v>299444</v>
      </c>
      <c r="M12" s="477">
        <f t="shared" si="3"/>
        <v>0.80893589452451875</v>
      </c>
    </row>
    <row r="13" spans="1:15" x14ac:dyDescent="0.35">
      <c r="A13" s="480">
        <v>44250</v>
      </c>
      <c r="B13" s="491">
        <v>274508</v>
      </c>
      <c r="C13" s="462">
        <v>269894</v>
      </c>
      <c r="D13" s="477" t="s">
        <v>265</v>
      </c>
      <c r="E13" s="491">
        <v>210181</v>
      </c>
      <c r="F13" s="462">
        <v>195951</v>
      </c>
      <c r="G13" s="477" t="s">
        <v>265</v>
      </c>
      <c r="H13" s="491">
        <v>271014</v>
      </c>
      <c r="I13" s="462">
        <v>278856</v>
      </c>
      <c r="J13" s="477">
        <f t="shared" ref="J13" si="4">H13/I13</f>
        <v>0.97187795851622338</v>
      </c>
      <c r="K13" s="491">
        <v>246235</v>
      </c>
      <c r="L13" s="490">
        <v>299444</v>
      </c>
      <c r="M13" s="477">
        <f t="shared" ref="M13" si="5">K13/L13</f>
        <v>0.82230734294225294</v>
      </c>
    </row>
    <row r="14" spans="1:15" x14ac:dyDescent="0.35">
      <c r="A14" s="480">
        <v>44251</v>
      </c>
      <c r="B14" s="491">
        <v>274861</v>
      </c>
      <c r="C14" s="462">
        <v>269894</v>
      </c>
      <c r="D14" s="477" t="s">
        <v>265</v>
      </c>
      <c r="E14" s="491">
        <v>210689</v>
      </c>
      <c r="F14" s="462">
        <v>195951</v>
      </c>
      <c r="G14" s="477" t="s">
        <v>265</v>
      </c>
      <c r="H14" s="491">
        <v>272301</v>
      </c>
      <c r="I14" s="462">
        <v>278856</v>
      </c>
      <c r="J14" s="477">
        <f t="shared" ref="J14" si="6">H14/I14</f>
        <v>0.97649324382476976</v>
      </c>
      <c r="K14" s="491">
        <v>250585</v>
      </c>
      <c r="L14" s="490">
        <v>299444</v>
      </c>
      <c r="M14" s="477">
        <f t="shared" ref="M14" si="7">K14/L14</f>
        <v>0.83683426617330792</v>
      </c>
    </row>
    <row r="15" spans="1:15" x14ac:dyDescent="0.35">
      <c r="A15" s="480">
        <v>44252</v>
      </c>
      <c r="B15" s="491">
        <v>275223</v>
      </c>
      <c r="C15" s="462">
        <v>269894</v>
      </c>
      <c r="D15" s="477" t="s">
        <v>265</v>
      </c>
      <c r="E15" s="491">
        <v>211268</v>
      </c>
      <c r="F15" s="462">
        <v>195951</v>
      </c>
      <c r="G15" s="477" t="s">
        <v>265</v>
      </c>
      <c r="H15" s="491">
        <v>273419</v>
      </c>
      <c r="I15" s="462">
        <v>278856</v>
      </c>
      <c r="J15" s="477">
        <f t="shared" ref="J15" si="8">H15/I15</f>
        <v>0.98050248156754738</v>
      </c>
      <c r="K15" s="491">
        <v>255266</v>
      </c>
      <c r="L15" s="490">
        <v>299444</v>
      </c>
      <c r="M15" s="477">
        <f t="shared" ref="M15" si="9">K15/L15</f>
        <v>0.85246657137895565</v>
      </c>
    </row>
    <row r="16" spans="1:15" x14ac:dyDescent="0.35">
      <c r="B16" s="484" t="s">
        <v>286</v>
      </c>
      <c r="C16" s="485"/>
    </row>
    <row r="17" spans="2:3" x14ac:dyDescent="0.35">
      <c r="B17" s="484" t="s">
        <v>288</v>
      </c>
      <c r="C17" s="485"/>
    </row>
    <row r="18" spans="2:3" x14ac:dyDescent="0.35">
      <c r="B18" s="253" t="s">
        <v>287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2021-09-20T11:05:02Z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vA50988451</value>
    </field>
    <field name="Objective-Version">
      <value order="0">152.755</value>
    </field>
    <field name="Objective-VersionNumber">
      <value order="0">1970</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Chart 11a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Delaney C (Claire)</dc:creator>
  <cp:lastModifiedBy>u205774</cp:lastModifiedBy>
  <cp:lastPrinted>2021-01-26T11:03:57Z</cp:lastPrinted>
  <dcterms:created xsi:type="dcterms:W3CDTF">2020-04-08T13:34:50Z</dcterms:created>
  <dcterms:modified xsi:type="dcterms:W3CDTF">2021-09-20T11:40:05Z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2021-09-20T11:05:02Z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vA50988451</vt:lpwstr>
  </property>
  <property fmtid="{D5CDD505-2E9C-101B-9397-08002B2CF9AE}" pid="16" name="Objective-Version">
    <vt:lpwstr>152.755</vt:lpwstr>
  </property>
  <property fmtid="{D5CDD505-2E9C-101B-9397-08002B2CF9AE}" pid="17" name="Objective-VersionNumber">
    <vt:r8>1970</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