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13" i="9" l="1"/>
  <c r="O513" i="9"/>
  <c r="P513" i="9"/>
  <c r="Q513" i="9"/>
  <c r="R513" i="9" s="1"/>
  <c r="S513" i="9"/>
  <c r="M513" i="9"/>
  <c r="F513" i="9"/>
  <c r="N512" i="9" l="1"/>
  <c r="O512" i="9"/>
  <c r="P512" i="9"/>
  <c r="S512" i="9" s="1"/>
  <c r="Q512" i="9"/>
  <c r="R512" i="9" s="1"/>
  <c r="M512" i="9"/>
  <c r="F512" i="9"/>
  <c r="F511" i="9" l="1"/>
  <c r="M511" i="9"/>
  <c r="N511" i="9"/>
  <c r="O511" i="9"/>
  <c r="P511" i="9"/>
  <c r="S511" i="9" s="1"/>
  <c r="Q511" i="9"/>
  <c r="R511" i="9" l="1"/>
  <c r="N510" i="9" l="1"/>
  <c r="O510" i="9"/>
  <c r="P510" i="9"/>
  <c r="S510" i="9" s="1"/>
  <c r="Q510" i="9"/>
  <c r="M510" i="9"/>
  <c r="F510" i="9"/>
  <c r="R510" i="9" l="1"/>
  <c r="F509" i="9"/>
  <c r="M509" i="9"/>
  <c r="N509" i="9"/>
  <c r="O509" i="9"/>
  <c r="P509" i="9"/>
  <c r="Q509" i="9"/>
  <c r="S509" i="9"/>
  <c r="R509" i="9" l="1"/>
  <c r="F508" i="9"/>
  <c r="M508" i="9"/>
  <c r="N508" i="9"/>
  <c r="O508" i="9"/>
  <c r="P508" i="9"/>
  <c r="S508" i="9" s="1"/>
  <c r="Q508" i="9"/>
  <c r="R508" i="9" s="1"/>
  <c r="M507" i="9" l="1"/>
  <c r="N507" i="9"/>
  <c r="O507" i="9"/>
  <c r="P507" i="9"/>
  <c r="Q507" i="9"/>
  <c r="S507" i="9"/>
  <c r="F507" i="9"/>
  <c r="R507" i="9" l="1"/>
  <c r="N506" i="9"/>
  <c r="O506" i="9"/>
  <c r="P506" i="9"/>
  <c r="S506" i="9" s="1"/>
  <c r="Q506" i="9"/>
  <c r="R506" i="9" s="1"/>
  <c r="M506" i="9"/>
  <c r="F506" i="9"/>
  <c r="Q505" i="9" l="1"/>
  <c r="P505" i="9"/>
  <c r="S505" i="9" s="1"/>
  <c r="O505" i="9"/>
  <c r="N505" i="9"/>
  <c r="M505" i="9"/>
  <c r="F505" i="9"/>
  <c r="R505" i="9" l="1"/>
  <c r="F504" i="9"/>
  <c r="M504" i="9"/>
  <c r="N504" i="9"/>
  <c r="O504" i="9"/>
  <c r="P504" i="9"/>
  <c r="S504" i="9" s="1"/>
  <c r="Q504" i="9"/>
  <c r="R504" i="9" s="1"/>
  <c r="N503" i="9" l="1"/>
  <c r="O503" i="9"/>
  <c r="P503" i="9"/>
  <c r="S503" i="9" s="1"/>
  <c r="Q503" i="9"/>
  <c r="R503" i="9" s="1"/>
  <c r="M503" i="9"/>
  <c r="F503" i="9"/>
  <c r="F502" i="9" l="1"/>
  <c r="M502" i="9"/>
  <c r="N502" i="9"/>
  <c r="O502" i="9"/>
  <c r="P502" i="9"/>
  <c r="S502" i="9" s="1"/>
  <c r="Q502" i="9"/>
  <c r="R502" i="9" l="1"/>
  <c r="Q501" i="9"/>
  <c r="R501" i="9" s="1"/>
  <c r="P501" i="9"/>
  <c r="S501" i="9" s="1"/>
  <c r="O501" i="9"/>
  <c r="N501" i="9"/>
  <c r="M501" i="9"/>
  <c r="F501" i="9"/>
  <c r="Q500" i="9" l="1"/>
  <c r="R500" i="9" s="1"/>
  <c r="P500" i="9"/>
  <c r="S500" i="9" s="1"/>
  <c r="O500" i="9"/>
  <c r="N500" i="9"/>
  <c r="M500" i="9"/>
  <c r="F500" i="9"/>
  <c r="M499" i="9" l="1"/>
  <c r="N499" i="9"/>
  <c r="O499" i="9"/>
  <c r="P499" i="9"/>
  <c r="S499" i="9" s="1"/>
  <c r="Q499" i="9"/>
  <c r="R499" i="9" s="1"/>
  <c r="F499" i="9"/>
  <c r="F498" i="9" l="1"/>
  <c r="M498" i="9"/>
  <c r="N498" i="9"/>
  <c r="O498" i="9"/>
  <c r="P498" i="9"/>
  <c r="Q498" i="9"/>
  <c r="R498" i="9" l="1"/>
  <c r="S498" i="9"/>
  <c r="F497" i="9"/>
  <c r="M497" i="9" l="1"/>
  <c r="N497" i="9"/>
  <c r="O497" i="9"/>
  <c r="P497" i="9"/>
  <c r="S497" i="9" s="1"/>
  <c r="Q497" i="9"/>
  <c r="R497" i="9" s="1"/>
  <c r="N496" i="9" l="1"/>
  <c r="O496" i="9"/>
  <c r="P496" i="9"/>
  <c r="S496" i="9" s="1"/>
  <c r="Q496" i="9"/>
  <c r="M496" i="9"/>
  <c r="F496" i="9"/>
  <c r="R496" i="9" l="1"/>
  <c r="F495" i="9"/>
  <c r="M495" i="9"/>
  <c r="N495" i="9"/>
  <c r="O495" i="9"/>
  <c r="P495" i="9"/>
  <c r="Q495" i="9"/>
  <c r="R495" i="9" s="1"/>
  <c r="S495" i="9"/>
  <c r="N494" i="9" l="1"/>
  <c r="O494" i="9"/>
  <c r="P494" i="9"/>
  <c r="Q494" i="9"/>
  <c r="R494" i="9" s="1"/>
  <c r="S494" i="9"/>
  <c r="M494" i="9"/>
  <c r="F494" i="9"/>
  <c r="F493" i="9" l="1"/>
  <c r="M493" i="9"/>
  <c r="N493" i="9"/>
  <c r="O493" i="9"/>
  <c r="P493" i="9"/>
  <c r="S493" i="9" s="1"/>
  <c r="Q493" i="9"/>
  <c r="R493" i="9" l="1"/>
  <c r="N492" i="9"/>
  <c r="O492" i="9"/>
  <c r="P492" i="9"/>
  <c r="S492" i="9" s="1"/>
  <c r="Q492" i="9"/>
  <c r="R492" i="9" s="1"/>
  <c r="M492" i="9"/>
  <c r="F492" i="9"/>
  <c r="N491" i="9" l="1"/>
  <c r="O491" i="9"/>
  <c r="P491" i="9"/>
  <c r="S491" i="9" s="1"/>
  <c r="Q491" i="9"/>
  <c r="R491" i="9" s="1"/>
  <c r="M491" i="9"/>
  <c r="F491" i="9"/>
  <c r="M490" i="9" l="1"/>
  <c r="N490" i="9"/>
  <c r="O490" i="9"/>
  <c r="P490" i="9"/>
  <c r="R490" i="9" s="1"/>
  <c r="Q490" i="9"/>
  <c r="F490" i="9"/>
  <c r="S490" i="9" l="1"/>
  <c r="M489" i="9" l="1"/>
  <c r="N489" i="9"/>
  <c r="O489" i="9"/>
  <c r="P489" i="9"/>
  <c r="S489" i="9" s="1"/>
  <c r="Q489" i="9"/>
  <c r="F489" i="9"/>
  <c r="R489" i="9" l="1"/>
  <c r="N488" i="9" l="1"/>
  <c r="O488" i="9"/>
  <c r="P488" i="9"/>
  <c r="S488" i="9" s="1"/>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c r="Q444" i="9"/>
  <c r="R444" i="9" s="1"/>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F424" i="9"/>
  <c r="N423" i="9"/>
  <c r="O423" i="9"/>
  <c r="P423" i="9"/>
  <c r="S423" i="9" s="1"/>
  <c r="Q423" i="9"/>
  <c r="R423" i="9" s="1"/>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F253" i="9"/>
  <c r="M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M232" i="9" s="1"/>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N209" i="9"/>
  <c r="O209" i="9"/>
  <c r="K208" i="9"/>
  <c r="N208" i="9"/>
  <c r="O208" i="9"/>
  <c r="K207" i="9"/>
  <c r="M207" i="9" s="1"/>
  <c r="N207" i="9"/>
  <c r="O207" i="9"/>
  <c r="K205" i="9"/>
  <c r="M205" i="9" s="1"/>
  <c r="K206" i="9"/>
  <c r="P209" i="9" s="1"/>
  <c r="R209" i="9" s="1"/>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c r="K186" i="9"/>
  <c r="M186" i="9" s="1"/>
  <c r="K187" i="9"/>
  <c r="M187" i="9" s="1"/>
  <c r="K188" i="9"/>
  <c r="M188" i="9" s="1"/>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P146" i="9" s="1"/>
  <c r="S146" i="9" s="1"/>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P142" i="9" s="1"/>
  <c r="S142" i="9" s="1"/>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5" i="9"/>
  <c r="S145" i="9" s="1"/>
  <c r="M229" i="9"/>
  <c r="M203" i="9"/>
  <c r="M227" i="9"/>
  <c r="M180" i="9"/>
  <c r="M196" i="9"/>
  <c r="M236" i="9"/>
  <c r="M191" i="9"/>
  <c r="M223" i="9"/>
  <c r="M176" i="9"/>
  <c r="M216" i="9"/>
  <c r="M209" i="9"/>
  <c r="M225" i="9"/>
  <c r="M234" i="9"/>
  <c r="P137" i="9" l="1"/>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P264" i="9"/>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385" i="9" s="1"/>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S366" i="9" s="1"/>
  <c r="R452" i="9"/>
  <c r="P186" i="9"/>
  <c r="P180" i="9"/>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R241" i="9"/>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R225"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S401" i="9" s="1"/>
  <c r="R407" i="9"/>
  <c r="Q244" i="9"/>
  <c r="P297" i="9"/>
  <c r="S297" i="9" s="1"/>
  <c r="P314" i="9"/>
  <c r="P321"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S427" i="9"/>
  <c r="R427" i="9"/>
  <c r="S448" i="9"/>
  <c r="R448" i="9"/>
  <c r="S453" i="9"/>
  <c r="R453" i="9"/>
  <c r="S455" i="9"/>
  <c r="R455" i="9"/>
  <c r="R23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R321" i="9"/>
  <c r="S321" i="9"/>
  <c r="R328" i="9"/>
  <c r="P338" i="9"/>
  <c r="M332" i="9"/>
  <c r="S356" i="9"/>
  <c r="R358" i="9"/>
  <c r="S358" i="9"/>
  <c r="P365" i="9"/>
  <c r="P364" i="9"/>
  <c r="M359" i="9"/>
  <c r="P362" i="9"/>
  <c r="S362" i="9" s="1"/>
  <c r="R366" i="9"/>
  <c r="P374" i="9"/>
  <c r="S374" i="9" s="1"/>
  <c r="M368" i="9"/>
  <c r="R381" i="9"/>
  <c r="R418" i="9"/>
  <c r="R299" i="9"/>
  <c r="P304" i="9"/>
  <c r="M307" i="9"/>
  <c r="P312" i="9"/>
  <c r="S312" i="9" s="1"/>
  <c r="P313" i="9"/>
  <c r="P309" i="9"/>
  <c r="S309" i="9" s="1"/>
  <c r="R315" i="9"/>
  <c r="S329" i="9"/>
  <c r="R329"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51" i="9" l="1"/>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<sst xmlns="http://schemas.openxmlformats.org/spreadsheetml/2006/main" count="864" uniqueCount="436">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</sst>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774d032a31fd46e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Discharges'!$A$4:$A$464</c:f>
              <c:strCache>
                <c:ptCount val="46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strCache>
            </c:strRef>
          </c:cat>
          <c:val>
            <c:numRef>
              <c:f>'Table 4 - Delayed Discharges'!$C$4:$C$464</c:f>
              <c:numCache>
                <c:formatCode>#,##0</c:formatCode>
                <c:ptCount val="46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Workforce'!$A$117:$A$184</c:f>
              <c:strCache>
                <c:ptCount val="6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strCache>
            </c:strRef>
          </c:cat>
          <c:val>
            <c:numRef>
              <c:f>'Table 6 - Workforce'!$B$117:$B$184</c:f>
              <c:numCache>
                <c:formatCode>#,##0</c:formatCode>
                <c:ptCount val="6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Workforce'!$A$117:$A$184</c:f>
              <c:strCache>
                <c:ptCount val="6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strCache>
            </c:strRef>
          </c:cat>
          <c:val>
            <c:numRef>
              <c:f>'Table 6 - Workforce'!$C$117:$C$184</c:f>
              <c:numCache>
                <c:formatCode>#,##0</c:formatCode>
                <c:ptCount val="6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Workforce'!$A$117:$A$184</c:f>
              <c:strCache>
                <c:ptCount val="6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strCache>
            </c:strRef>
          </c:cat>
          <c:val>
            <c:numRef>
              <c:f>'Table 6 - Workforce'!$D$117:$D$184</c:f>
              <c:numCache>
                <c:formatCode>#,##0</c:formatCode>
                <c:ptCount val="6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Care home staff are also identified in the ECOSS system.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1:3" ht="23.25" x14ac:dyDescent="0.35">
      <c r="B1" s="38" t="s">
        <v>38</v>
      </c>
    </row>
    <row r="2" spans="1:3" ht="9.75" customHeight="1" x14ac:dyDescent="0.25"/>
    <row r="3" spans="1:3" x14ac:dyDescent="0.25">
      <c r="B3" s="17" t="s">
        <v>19</v>
      </c>
      <c r="C3" s="16" t="s">
        <v>20</v>
      </c>
    </row>
    <row r="4" spans="1:3" ht="30.6" customHeight="1" x14ac:dyDescent="0.25">
      <c r="B4" s="20" t="s">
        <v>16</v>
      </c>
      <c r="C4" s="37" t="s">
        <v>37</v>
      </c>
    </row>
    <row r="5" spans="1:3" ht="15" customHeight="1" x14ac:dyDescent="0.25">
      <c r="B5" s="19" t="s">
        <v>36</v>
      </c>
      <c r="C5" s="18"/>
    </row>
    <row r="6" spans="1:3" ht="30.6" customHeight="1" x14ac:dyDescent="0.25">
      <c r="B6" s="21" t="s">
        <v>23</v>
      </c>
      <c r="C6" s="33" t="s">
        <v>176</v>
      </c>
    </row>
    <row r="7" spans="1:3" ht="30.6" customHeight="1" x14ac:dyDescent="0.25">
      <c r="B7" s="21" t="s">
        <v>59</v>
      </c>
      <c r="C7" s="33" t="s">
        <v>101</v>
      </c>
    </row>
    <row r="8" spans="1:3" ht="30.6" customHeight="1" x14ac:dyDescent="0.25">
      <c r="B8" s="21" t="s">
        <v>26</v>
      </c>
      <c r="C8" s="35" t="s">
        <v>189</v>
      </c>
    </row>
    <row r="9" spans="1:3" ht="30.6" customHeight="1" x14ac:dyDescent="0.25">
      <c r="B9" s="21" t="s">
        <v>27</v>
      </c>
      <c r="C9" s="145" t="s">
        <v>112</v>
      </c>
    </row>
    <row r="10" spans="1:3" ht="30.6" customHeight="1" x14ac:dyDescent="0.25">
      <c r="B10" s="21" t="s">
        <v>152</v>
      </c>
      <c r="C10" s="95" t="s">
        <v>434</v>
      </c>
    </row>
    <row r="11" spans="1:3" ht="30.6" customHeight="1" x14ac:dyDescent="0.25">
      <c r="A11" s="384"/>
      <c r="B11" s="21" t="s">
        <v>435</v>
      </c>
      <c r="C11" s="33" t="s">
        <v>70</v>
      </c>
    </row>
    <row r="12" spans="1:3" ht="30.6" customHeight="1" x14ac:dyDescent="0.25">
      <c r="B12" s="21" t="s">
        <v>154</v>
      </c>
      <c r="C12" s="33" t="s">
        <v>153</v>
      </c>
    </row>
    <row r="13" spans="1:3" ht="30.6" customHeight="1" x14ac:dyDescent="0.25">
      <c r="B13" s="21" t="s">
        <v>51</v>
      </c>
      <c r="C13" s="36" t="s">
        <v>52</v>
      </c>
    </row>
    <row r="14" spans="1:3" ht="30.6" customHeight="1" x14ac:dyDescent="0.25">
      <c r="B14" s="21" t="s">
        <v>322</v>
      </c>
      <c r="C14" s="36" t="s">
        <v>156</v>
      </c>
    </row>
    <row r="15" spans="1:3" s="384" customFormat="1" ht="30.6" customHeight="1" x14ac:dyDescent="0.25">
      <c r="B15" s="21" t="s">
        <v>248</v>
      </c>
      <c r="C15" s="36" t="s">
        <v>233</v>
      </c>
    </row>
    <row r="16" spans="1:3" s="384" customFormat="1" ht="30.6" customHeight="1" x14ac:dyDescent="0.25">
      <c r="B16" s="21" t="s">
        <v>277</v>
      </c>
      <c r="C16" s="36" t="s">
        <v>279</v>
      </c>
    </row>
    <row r="17" spans="2:3" s="384" customFormat="1" ht="30.6" customHeight="1" x14ac:dyDescent="0.25">
      <c r="B17" s="21" t="s">
        <v>289</v>
      </c>
      <c r="C17" s="36" t="s">
        <v>290</v>
      </c>
    </row>
    <row r="18" spans="2:3" ht="15" customHeight="1" x14ac:dyDescent="0.25">
      <c r="B18" s="19" t="s">
        <v>28</v>
      </c>
      <c r="C18" s="34"/>
    </row>
    <row r="19" spans="2:3" ht="30.6" customHeight="1" x14ac:dyDescent="0.25">
      <c r="B19" s="21" t="s">
        <v>62</v>
      </c>
      <c r="C19" s="33" t="s">
        <v>177</v>
      </c>
    </row>
    <row r="20" spans="2:3" ht="30.6" customHeight="1" x14ac:dyDescent="0.25">
      <c r="B20" s="21" t="s">
        <v>24</v>
      </c>
      <c r="C20" s="33" t="s">
        <v>178</v>
      </c>
    </row>
    <row r="21" spans="2:3" ht="30.6" customHeight="1" x14ac:dyDescent="0.25">
      <c r="B21" s="21" t="s">
        <v>60</v>
      </c>
      <c r="C21" s="33" t="s">
        <v>161</v>
      </c>
    </row>
    <row r="22" spans="2:3" ht="30.6" customHeight="1" x14ac:dyDescent="0.25">
      <c r="B22" s="21" t="s">
        <v>73</v>
      </c>
      <c r="C22" s="36" t="s">
        <v>74</v>
      </c>
    </row>
    <row r="23" spans="2:3" ht="30.6" customHeight="1" x14ac:dyDescent="0.25">
      <c r="B23" s="93" t="s">
        <v>72</v>
      </c>
      <c r="C23" s="36" t="s">
        <v>75</v>
      </c>
    </row>
    <row r="24" spans="2:3" ht="30.6" customHeight="1" x14ac:dyDescent="0.25">
      <c r="B24" s="109" t="s">
        <v>77</v>
      </c>
      <c r="C24" s="95" t="s">
        <v>78</v>
      </c>
    </row>
    <row r="25" spans="2:3" s="384" customFormat="1" ht="30.6" customHeight="1" x14ac:dyDescent="0.25">
      <c r="B25" s="387" t="s">
        <v>201</v>
      </c>
      <c r="C25" s="386" t="s">
        <v>78</v>
      </c>
    </row>
    <row r="26" spans="2:3" ht="30.6" customHeight="1" x14ac:dyDescent="0.25">
      <c r="B26" s="58" t="s">
        <v>35</v>
      </c>
      <c r="C26" s="35" t="s">
        <v>160</v>
      </c>
    </row>
    <row r="27" spans="2:3" ht="30.6" customHeight="1" x14ac:dyDescent="0.25">
      <c r="B27" s="211" t="s">
        <v>76</v>
      </c>
      <c r="C27" s="36" t="s">
        <v>52</v>
      </c>
    </row>
    <row r="28" spans="2:3" s="384" customFormat="1" ht="30.6" customHeight="1" x14ac:dyDescent="0.25">
      <c r="B28" s="21" t="s">
        <v>352</v>
      </c>
      <c r="C28" s="399" t="s">
        <v>156</v>
      </c>
    </row>
    <row r="29" spans="2:3" s="384" customFormat="1" ht="30.6" customHeight="1" x14ac:dyDescent="0.25">
      <c r="B29" s="19" t="s">
        <v>157</v>
      </c>
      <c r="C29" s="18" t="s">
        <v>158</v>
      </c>
    </row>
    <row r="30" spans="2:3" s="384" customFormat="1" ht="30.6" customHeight="1" x14ac:dyDescent="0.25">
      <c r="B30" s="128" t="s">
        <v>22</v>
      </c>
      <c r="C30" s="129" t="s">
        <v>363</v>
      </c>
    </row>
    <row r="31" spans="2:3" ht="30.6" customHeight="1" x14ac:dyDescent="0.25">
      <c r="B31" s="128" t="s">
        <v>23</v>
      </c>
      <c r="C31" s="130" t="s">
        <v>364</v>
      </c>
    </row>
    <row r="32" spans="2:3" ht="15" customHeight="1" x14ac:dyDescent="0.25">
      <c r="B32" s="128" t="s">
        <v>25</v>
      </c>
      <c r="C32" s="140" t="s">
        <v>365</v>
      </c>
    </row>
    <row r="33" spans="2:3" ht="30.6" customHeight="1" x14ac:dyDescent="0.25">
      <c r="B33" s="128" t="s">
        <v>150</v>
      </c>
      <c r="C33" s="140" t="s">
        <v>366</v>
      </c>
    </row>
    <row r="34" spans="2:3" ht="30.6" customHeight="1" x14ac:dyDescent="0.25">
      <c r="B34" s="128" t="s">
        <v>151</v>
      </c>
      <c r="C34" s="140" t="s">
        <v>367</v>
      </c>
    </row>
    <row r="35" spans="2:3" ht="30.6" customHeight="1" x14ac:dyDescent="0.25">
      <c r="B35" s="259" t="s">
        <v>353</v>
      </c>
      <c r="C35" s="258" t="s">
        <v>368</v>
      </c>
    </row>
    <row r="36" spans="2:3" s="384" customFormat="1" ht="30.6" customHeight="1" x14ac:dyDescent="0.25">
      <c r="B36" s="128" t="s">
        <v>249</v>
      </c>
      <c r="C36" s="130" t="s">
        <v>369</v>
      </c>
    </row>
    <row r="37" spans="2:3" s="384" customFormat="1" ht="30.6" customHeight="1" x14ac:dyDescent="0.25">
      <c r="B37" s="128" t="s">
        <v>270</v>
      </c>
      <c r="C37" s="130" t="s">
        <v>370</v>
      </c>
    </row>
    <row r="38" spans="2:3" ht="30.6" customHeight="1" x14ac:dyDescent="0.25">
      <c r="B38" s="19" t="s">
        <v>159</v>
      </c>
      <c r="C38" s="18" t="s">
        <v>158</v>
      </c>
    </row>
    <row r="39" spans="2:3" ht="30.6" customHeight="1" x14ac:dyDescent="0.25">
      <c r="B39" s="128" t="s">
        <v>21</v>
      </c>
      <c r="C39" s="130" t="s">
        <v>371</v>
      </c>
    </row>
    <row r="40" spans="2:3" ht="43.5" customHeight="1" x14ac:dyDescent="0.25">
      <c r="B40" s="128" t="s">
        <v>62</v>
      </c>
      <c r="C40" s="130" t="s">
        <v>372</v>
      </c>
    </row>
    <row r="41" spans="2:3" ht="36" customHeight="1" x14ac:dyDescent="0.25">
      <c r="B41" s="128" t="s">
        <v>24</v>
      </c>
      <c r="C41" s="130" t="s">
        <v>373</v>
      </c>
    </row>
    <row r="42" spans="2:3" ht="25.5" x14ac:dyDescent="0.25">
      <c r="B42" s="128" t="s">
        <v>33</v>
      </c>
      <c r="C42" s="130" t="s">
        <v>374</v>
      </c>
    </row>
    <row r="43" spans="2:3" ht="25.5" x14ac:dyDescent="0.25">
      <c r="B43" s="128" t="s">
        <v>34</v>
      </c>
      <c r="C43" s="130" t="s">
        <v>375</v>
      </c>
    </row>
    <row r="44" spans="2:3" ht="30.6" customHeight="1" x14ac:dyDescent="0.25">
      <c r="B44" s="128" t="s">
        <v>119</v>
      </c>
      <c r="C44" s="130" t="s">
        <v>376</v>
      </c>
    </row>
    <row r="45" spans="2:3" ht="30.6" customHeight="1" x14ac:dyDescent="0.25">
      <c r="B45" s="260" t="s">
        <v>317</v>
      </c>
      <c r="C45" s="261" t="s">
        <v>377</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 ref="B11" location="'Table 7b - Care Home Workforce'!A1" display="Table 7b - Care Home Workfor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79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72"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83</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84</v>
      </c>
      <c r="B116" s="143"/>
      <c r="C116" s="143"/>
      <c r="D116" s="139"/>
      <c r="E116" s="139"/>
      <c r="F116" s="139"/>
      <c r="G116" s="2"/>
    </row>
    <row r="117" spans="1:7" x14ac:dyDescent="0.25">
      <c r="A117" s="373" t="s">
        <v>85</v>
      </c>
      <c r="B117" s="141">
        <v>4004.8571428571427</v>
      </c>
      <c r="C117" s="141">
        <v>360.57142857142856</v>
      </c>
      <c r="D117" s="141">
        <v>4974.5714285714284</v>
      </c>
      <c r="E117" s="141">
        <v>9340</v>
      </c>
      <c r="F117" s="131"/>
      <c r="G117" s="2"/>
    </row>
    <row r="118" spans="1:7" x14ac:dyDescent="0.25">
      <c r="A118" s="373" t="s">
        <v>87</v>
      </c>
      <c r="B118" s="141">
        <v>3399.8571428571427</v>
      </c>
      <c r="C118" s="141">
        <v>239.28571428571428</v>
      </c>
      <c r="D118" s="141">
        <v>3921.5714285714284</v>
      </c>
      <c r="E118" s="141">
        <v>7560.7142857142853</v>
      </c>
      <c r="F118" s="131"/>
      <c r="G118" s="2"/>
    </row>
    <row r="119" spans="1:7" x14ac:dyDescent="0.25">
      <c r="A119" s="373" t="s">
        <v>88</v>
      </c>
      <c r="B119" s="141">
        <v>3414.7142857142858</v>
      </c>
      <c r="C119" s="141">
        <v>224.85714285714286</v>
      </c>
      <c r="D119" s="141">
        <v>3782</v>
      </c>
      <c r="E119" s="141">
        <v>7421.5714285714284</v>
      </c>
      <c r="F119" s="131"/>
      <c r="G119" s="2"/>
    </row>
    <row r="120" spans="1:7" x14ac:dyDescent="0.25">
      <c r="A120" s="373" t="s">
        <v>89</v>
      </c>
      <c r="B120" s="141">
        <v>3332.4285714285716</v>
      </c>
      <c r="C120" s="141">
        <v>218.28571428571428</v>
      </c>
      <c r="D120" s="141">
        <v>3684</v>
      </c>
      <c r="E120" s="141">
        <v>7234.7142857142853</v>
      </c>
      <c r="F120" s="131"/>
      <c r="G120" s="2"/>
    </row>
    <row r="121" spans="1:7" x14ac:dyDescent="0.25">
      <c r="A121" s="113" t="s">
        <v>90</v>
      </c>
      <c r="B121" s="44">
        <v>3186.2857142857142</v>
      </c>
      <c r="C121" s="44">
        <v>201.71428571428572</v>
      </c>
      <c r="D121" s="44">
        <v>3262.7142857142858</v>
      </c>
      <c r="E121" s="44">
        <v>6650.7142857142853</v>
      </c>
      <c r="F121" s="9"/>
      <c r="G121" s="2"/>
    </row>
    <row r="122" spans="1:7" x14ac:dyDescent="0.25">
      <c r="A122" s="113" t="s">
        <v>91</v>
      </c>
      <c r="B122" s="44">
        <v>2993.4285714285716</v>
      </c>
      <c r="C122" s="44">
        <v>185.57142857142858</v>
      </c>
      <c r="D122" s="44">
        <v>3053.4285714285716</v>
      </c>
      <c r="E122" s="44">
        <v>6232.4285714285716</v>
      </c>
      <c r="F122" s="9"/>
      <c r="G122" s="2"/>
    </row>
    <row r="123" spans="1:7" x14ac:dyDescent="0.25">
      <c r="A123" s="113" t="s">
        <v>92</v>
      </c>
      <c r="B123" s="44">
        <v>3008.1428571428573</v>
      </c>
      <c r="C123" s="44">
        <v>181</v>
      </c>
      <c r="D123" s="44">
        <v>3135.8571428571427</v>
      </c>
      <c r="E123" s="44">
        <v>6325</v>
      </c>
      <c r="F123" s="9"/>
      <c r="G123" s="2"/>
    </row>
    <row r="124" spans="1:7" x14ac:dyDescent="0.25">
      <c r="A124" s="113" t="s">
        <v>93</v>
      </c>
      <c r="B124" s="44">
        <v>2887.5714285714284</v>
      </c>
      <c r="C124" s="44">
        <v>168.28571428571428</v>
      </c>
      <c r="D124" s="44">
        <v>3067.1428571428573</v>
      </c>
      <c r="E124" s="44">
        <v>6123</v>
      </c>
      <c r="F124" s="9"/>
      <c r="G124" s="2"/>
    </row>
    <row r="125" spans="1:7" x14ac:dyDescent="0.25">
      <c r="A125" s="113" t="s">
        <v>94</v>
      </c>
      <c r="B125" s="44">
        <v>2647.7142857142858</v>
      </c>
      <c r="C125" s="44">
        <v>129.57142857142858</v>
      </c>
      <c r="D125" s="44">
        <v>2782</v>
      </c>
      <c r="E125" s="44">
        <v>5559.2857142857147</v>
      </c>
      <c r="F125" s="9"/>
      <c r="G125" s="2"/>
    </row>
    <row r="126" spans="1:7" x14ac:dyDescent="0.25">
      <c r="A126" s="113" t="s">
        <v>95</v>
      </c>
      <c r="B126" s="44">
        <v>2410.1428571428573</v>
      </c>
      <c r="C126" s="44">
        <v>123.42857142857143</v>
      </c>
      <c r="D126" s="44">
        <v>2499.2857142857142</v>
      </c>
      <c r="E126" s="44">
        <v>5032.8571428571431</v>
      </c>
      <c r="F126" s="9"/>
      <c r="G126" s="2"/>
    </row>
    <row r="127" spans="1:7" x14ac:dyDescent="0.25">
      <c r="A127" s="113" t="s">
        <v>96</v>
      </c>
      <c r="B127" s="44">
        <v>2300.8571428571427</v>
      </c>
      <c r="C127" s="44">
        <v>113.85714285714286</v>
      </c>
      <c r="D127" s="44">
        <v>2465</v>
      </c>
      <c r="E127" s="44">
        <v>4879.7142857142853</v>
      </c>
      <c r="F127" s="9"/>
      <c r="G127" s="2"/>
    </row>
    <row r="128" spans="1:7" x14ac:dyDescent="0.25">
      <c r="A128" s="113" t="s">
        <v>97</v>
      </c>
      <c r="B128" s="44">
        <v>2183.7142857142858</v>
      </c>
      <c r="C128" s="44">
        <v>102.28571428571429</v>
      </c>
      <c r="D128" s="44">
        <v>2305.2857142857142</v>
      </c>
      <c r="E128" s="44">
        <v>4591.2857142857147</v>
      </c>
      <c r="F128" s="9"/>
      <c r="G128" s="2"/>
    </row>
    <row r="129" spans="1:7" x14ac:dyDescent="0.25">
      <c r="A129" s="113" t="s">
        <v>98</v>
      </c>
      <c r="B129" s="44">
        <v>2173</v>
      </c>
      <c r="C129" s="44">
        <v>92.428571428571431</v>
      </c>
      <c r="D129" s="44">
        <v>2186.1428571428573</v>
      </c>
      <c r="E129" s="44">
        <v>4451.5714285714284</v>
      </c>
      <c r="F129" s="9"/>
      <c r="G129" s="2"/>
    </row>
    <row r="130" spans="1:7" x14ac:dyDescent="0.25">
      <c r="A130" s="113" t="s">
        <v>99</v>
      </c>
      <c r="B130" s="44">
        <v>1991.4285714285713</v>
      </c>
      <c r="C130" s="44">
        <v>68.714285714285708</v>
      </c>
      <c r="D130" s="44">
        <v>1972.2857142857142</v>
      </c>
      <c r="E130" s="44">
        <v>4032.4285714285716</v>
      </c>
      <c r="F130" s="9"/>
      <c r="G130" s="2"/>
    </row>
    <row r="131" spans="1:7" x14ac:dyDescent="0.25">
      <c r="A131" s="113" t="s">
        <v>100</v>
      </c>
      <c r="B131" s="44">
        <v>1845.5714285714287</v>
      </c>
      <c r="C131" s="44">
        <v>67.571428571428569</v>
      </c>
      <c r="D131" s="44">
        <v>2008.7142857142858</v>
      </c>
      <c r="E131" s="44">
        <v>3921.8571428571427</v>
      </c>
      <c r="F131" s="9"/>
      <c r="G131" s="2"/>
    </row>
    <row r="132" spans="1:7" x14ac:dyDescent="0.25">
      <c r="A132" s="113" t="s">
        <v>86</v>
      </c>
      <c r="B132" s="44">
        <v>1850.8571428571429</v>
      </c>
      <c r="C132" s="44">
        <v>71.285714285714292</v>
      </c>
      <c r="D132" s="44">
        <v>2085.2857142857142</v>
      </c>
      <c r="E132" s="44">
        <v>4007.4285714285716</v>
      </c>
      <c r="F132" s="9"/>
      <c r="G132" s="2"/>
    </row>
    <row r="133" spans="1:7" x14ac:dyDescent="0.25">
      <c r="A133" s="113" t="s">
        <v>102</v>
      </c>
      <c r="B133" s="44">
        <v>2014</v>
      </c>
      <c r="C133" s="44">
        <v>74.285714285714292</v>
      </c>
      <c r="D133" s="44">
        <v>2152.5714285714284</v>
      </c>
      <c r="E133" s="44">
        <v>4240.8571428571431</v>
      </c>
      <c r="F133" s="94"/>
      <c r="G133" s="2"/>
    </row>
    <row r="134" spans="1:7" x14ac:dyDescent="0.25">
      <c r="A134" s="113" t="s">
        <v>103</v>
      </c>
      <c r="B134" s="44">
        <v>1498</v>
      </c>
      <c r="C134" s="44">
        <v>48.571428571428569</v>
      </c>
      <c r="D134" s="44">
        <v>1366.7142857142858</v>
      </c>
      <c r="E134" s="44">
        <v>2913.2857142857147</v>
      </c>
      <c r="F134" s="94"/>
      <c r="G134" s="2"/>
    </row>
    <row r="135" spans="1:7" x14ac:dyDescent="0.25">
      <c r="A135" s="113" t="s">
        <v>104</v>
      </c>
      <c r="B135" s="44">
        <v>701</v>
      </c>
      <c r="C135" s="44">
        <v>20</v>
      </c>
      <c r="D135" s="44">
        <v>584</v>
      </c>
      <c r="E135" s="44">
        <v>1305</v>
      </c>
      <c r="F135" s="94"/>
      <c r="G135" s="2"/>
    </row>
    <row r="136" spans="1:7" x14ac:dyDescent="0.25">
      <c r="A136" s="113" t="s">
        <v>105</v>
      </c>
      <c r="B136" s="44">
        <v>594</v>
      </c>
      <c r="C136" s="44">
        <v>25</v>
      </c>
      <c r="D136" s="44">
        <v>500</v>
      </c>
      <c r="E136" s="44">
        <v>1118</v>
      </c>
      <c r="F136" s="94"/>
      <c r="G136" s="2"/>
    </row>
    <row r="137" spans="1:7" x14ac:dyDescent="0.25">
      <c r="A137" s="113" t="s">
        <v>106</v>
      </c>
      <c r="B137" s="44">
        <v>691.85714285714289</v>
      </c>
      <c r="C137" s="44">
        <v>37.142857142857146</v>
      </c>
      <c r="D137" s="385">
        <v>569.57142857142856</v>
      </c>
      <c r="E137" s="44">
        <v>1298.5714285714284</v>
      </c>
      <c r="F137" s="94"/>
      <c r="G137" s="2"/>
    </row>
    <row r="138" spans="1:7" x14ac:dyDescent="0.25">
      <c r="A138" s="113" t="s">
        <v>107</v>
      </c>
      <c r="B138" s="44">
        <v>907.42857142857144</v>
      </c>
      <c r="C138" s="44">
        <v>43.285714285714285</v>
      </c>
      <c r="D138" s="44">
        <v>834.42857142857144</v>
      </c>
      <c r="E138" s="44">
        <v>1785.1428571428573</v>
      </c>
      <c r="F138" s="94"/>
      <c r="G138" s="2"/>
    </row>
    <row r="139" spans="1:7" x14ac:dyDescent="0.25">
      <c r="A139" s="113" t="s">
        <v>108</v>
      </c>
      <c r="B139" s="44">
        <v>793.28571428571433</v>
      </c>
      <c r="C139" s="44">
        <v>49.857142857142854</v>
      </c>
      <c r="D139" s="44">
        <v>742.28571428571433</v>
      </c>
      <c r="E139" s="44">
        <v>1585.4285714285716</v>
      </c>
      <c r="F139" s="94"/>
      <c r="G139" s="2"/>
    </row>
    <row r="140" spans="1:7" x14ac:dyDescent="0.25">
      <c r="A140" s="113" t="s">
        <v>109</v>
      </c>
      <c r="B140" s="44">
        <v>780</v>
      </c>
      <c r="C140" s="44">
        <v>41</v>
      </c>
      <c r="D140" s="44">
        <v>705</v>
      </c>
      <c r="E140" s="44">
        <v>1526</v>
      </c>
      <c r="F140" s="94"/>
      <c r="G140" s="2"/>
    </row>
    <row r="141" spans="1:7" x14ac:dyDescent="0.25">
      <c r="A141" s="113" t="s">
        <v>110</v>
      </c>
      <c r="B141" s="44">
        <v>831</v>
      </c>
      <c r="C141" s="44">
        <v>34</v>
      </c>
      <c r="D141" s="44">
        <v>658</v>
      </c>
      <c r="E141" s="44">
        <v>1523</v>
      </c>
      <c r="F141" s="94"/>
      <c r="G141" s="2"/>
    </row>
    <row r="142" spans="1:7" x14ac:dyDescent="0.25">
      <c r="A142" s="113" t="s">
        <v>111</v>
      </c>
      <c r="B142" s="44">
        <v>857.85714285714289</v>
      </c>
      <c r="C142" s="44">
        <v>44</v>
      </c>
      <c r="D142" s="44">
        <v>684.71428571428567</v>
      </c>
      <c r="E142" s="44">
        <v>1586.5714285714284</v>
      </c>
      <c r="F142" s="94"/>
      <c r="G142" s="2"/>
    </row>
    <row r="143" spans="1:7" x14ac:dyDescent="0.25">
      <c r="A143" s="113" t="s">
        <v>193</v>
      </c>
      <c r="B143" s="44">
        <v>910</v>
      </c>
      <c r="C143" s="44">
        <v>46.571428571428569</v>
      </c>
      <c r="D143" s="44">
        <v>777.14285714285711</v>
      </c>
      <c r="E143" s="44">
        <v>1733.7142857142858</v>
      </c>
      <c r="F143" s="94"/>
      <c r="G143" s="2"/>
    </row>
    <row r="144" spans="1:7" x14ac:dyDescent="0.25">
      <c r="A144" s="113" t="s">
        <v>206</v>
      </c>
      <c r="B144" s="44">
        <v>1036.7142857142858</v>
      </c>
      <c r="C144" s="44">
        <v>43.857142857142854</v>
      </c>
      <c r="D144" s="44">
        <v>1023.8571428571429</v>
      </c>
      <c r="E144" s="44">
        <v>2104.4285714285716</v>
      </c>
      <c r="F144" s="94"/>
      <c r="G144" s="2"/>
    </row>
    <row r="145" spans="1:7" x14ac:dyDescent="0.25">
      <c r="A145" s="113" t="s">
        <v>207</v>
      </c>
      <c r="B145" s="44">
        <v>1377</v>
      </c>
      <c r="C145" s="44">
        <v>54</v>
      </c>
      <c r="D145" s="44">
        <v>1249</v>
      </c>
      <c r="E145" s="44">
        <v>2679</v>
      </c>
      <c r="F145" s="94"/>
      <c r="G145" s="2"/>
    </row>
    <row r="146" spans="1:7" x14ac:dyDescent="0.25">
      <c r="A146" s="113" t="s">
        <v>208</v>
      </c>
      <c r="B146" s="44">
        <v>1445</v>
      </c>
      <c r="C146" s="44">
        <v>63</v>
      </c>
      <c r="D146" s="44">
        <v>1392</v>
      </c>
      <c r="E146" s="44">
        <v>2900</v>
      </c>
      <c r="F146" s="94"/>
      <c r="G146" s="2"/>
    </row>
    <row r="147" spans="1:7" x14ac:dyDescent="0.25">
      <c r="A147" s="113" t="s">
        <v>209</v>
      </c>
      <c r="B147" s="44">
        <v>1428.1428571428571</v>
      </c>
      <c r="C147" s="44">
        <v>93.714285714285708</v>
      </c>
      <c r="D147" s="44">
        <v>1330.8571428571429</v>
      </c>
      <c r="E147" s="44">
        <v>2852.7142857142858</v>
      </c>
      <c r="F147" s="94"/>
      <c r="G147" s="2"/>
    </row>
    <row r="148" spans="1:7" x14ac:dyDescent="0.25">
      <c r="A148" s="113" t="s">
        <v>205</v>
      </c>
      <c r="B148" s="44">
        <v>1541.5714285714287</v>
      </c>
      <c r="C148" s="44">
        <v>105.42857142857143</v>
      </c>
      <c r="D148" s="44">
        <v>1366.5714285714287</v>
      </c>
      <c r="E148" s="44">
        <v>3013.5714285714284</v>
      </c>
      <c r="F148" s="94"/>
      <c r="G148" s="2"/>
    </row>
    <row r="149" spans="1:7" x14ac:dyDescent="0.25">
      <c r="A149" s="113" t="s">
        <v>214</v>
      </c>
      <c r="B149" s="44">
        <v>1722.2857142857142</v>
      </c>
      <c r="C149" s="44">
        <v>116.14285714285714</v>
      </c>
      <c r="D149" s="44">
        <v>1398.5714285714287</v>
      </c>
      <c r="E149" s="44">
        <v>3237</v>
      </c>
      <c r="F149" s="94"/>
      <c r="G149" s="2"/>
    </row>
    <row r="150" spans="1:7" x14ac:dyDescent="0.25">
      <c r="A150" s="113" t="s">
        <v>215</v>
      </c>
      <c r="B150" s="44">
        <v>1769</v>
      </c>
      <c r="C150" s="44">
        <v>102</v>
      </c>
      <c r="D150" s="44">
        <v>1302</v>
      </c>
      <c r="E150" s="44">
        <v>3173</v>
      </c>
      <c r="F150" s="94"/>
      <c r="G150" s="2"/>
    </row>
    <row r="151" spans="1:7" x14ac:dyDescent="0.25">
      <c r="A151" s="113" t="s">
        <v>216</v>
      </c>
      <c r="B151" s="44">
        <v>1695</v>
      </c>
      <c r="C151" s="44">
        <v>87</v>
      </c>
      <c r="D151" s="44">
        <v>1198</v>
      </c>
      <c r="E151" s="44">
        <v>2980</v>
      </c>
      <c r="F151" s="94"/>
      <c r="G151" s="2"/>
    </row>
    <row r="152" spans="1:7" x14ac:dyDescent="0.25">
      <c r="A152" s="113" t="s">
        <v>220</v>
      </c>
      <c r="B152" s="44">
        <v>1564.8571428571429</v>
      </c>
      <c r="C152" s="44">
        <v>75.571428571428569</v>
      </c>
      <c r="D152" s="44">
        <v>1126</v>
      </c>
      <c r="E152" s="44">
        <v>2766.4285714285716</v>
      </c>
      <c r="F152" s="94"/>
      <c r="G152" s="2"/>
    </row>
    <row r="153" spans="1:7" x14ac:dyDescent="0.25">
      <c r="A153" s="113" t="s">
        <v>221</v>
      </c>
      <c r="B153" s="44">
        <v>1444.7142857142858</v>
      </c>
      <c r="C153" s="44">
        <v>79.714285714285708</v>
      </c>
      <c r="D153" s="44">
        <v>1098.5714285714287</v>
      </c>
      <c r="E153" s="44">
        <v>2623</v>
      </c>
      <c r="F153" s="94"/>
      <c r="G153" s="2"/>
    </row>
    <row r="154" spans="1:7" x14ac:dyDescent="0.25">
      <c r="A154" s="113" t="s">
        <v>224</v>
      </c>
      <c r="B154" s="44">
        <v>1488.8571428571429</v>
      </c>
      <c r="C154" s="44">
        <v>71</v>
      </c>
      <c r="D154" s="44">
        <v>1103.1428571428571</v>
      </c>
      <c r="E154" s="44">
        <v>2663</v>
      </c>
      <c r="F154" s="94"/>
      <c r="G154" s="2"/>
    </row>
    <row r="155" spans="1:7" x14ac:dyDescent="0.25">
      <c r="A155" s="113" t="s">
        <v>229</v>
      </c>
      <c r="B155" s="44">
        <v>1762.4285714285713</v>
      </c>
      <c r="C155" s="44">
        <v>53.142857142857146</v>
      </c>
      <c r="D155" s="44">
        <v>1039.8571428571429</v>
      </c>
      <c r="E155" s="44">
        <v>2855.4285714285716</v>
      </c>
      <c r="F155" s="94"/>
      <c r="G155" s="2"/>
    </row>
    <row r="156" spans="1:7" x14ac:dyDescent="0.25">
      <c r="A156" s="113" t="s">
        <v>228</v>
      </c>
      <c r="B156" s="44">
        <v>1709.8571428571429</v>
      </c>
      <c r="C156" s="44">
        <v>32.714285714285715</v>
      </c>
      <c r="D156" s="44">
        <v>1158.8571428571429</v>
      </c>
      <c r="E156" s="44">
        <v>2901.4285714285716</v>
      </c>
      <c r="F156" s="94"/>
      <c r="G156" s="2"/>
    </row>
    <row r="157" spans="1:7" x14ac:dyDescent="0.25">
      <c r="A157" s="113" t="s">
        <v>238</v>
      </c>
      <c r="B157" s="44">
        <v>2543.4285714285716</v>
      </c>
      <c r="C157" s="44">
        <v>71.714285714285708</v>
      </c>
      <c r="D157" s="44">
        <v>2328.5714285714284</v>
      </c>
      <c r="E157" s="44">
        <v>4943.7142857142862</v>
      </c>
      <c r="F157" s="94"/>
      <c r="G157" s="2"/>
    </row>
    <row r="158" spans="1:7" x14ac:dyDescent="0.25">
      <c r="A158" s="113" t="s">
        <v>239</v>
      </c>
      <c r="B158" s="44">
        <v>2666.8571428571427</v>
      </c>
      <c r="C158" s="44">
        <v>69.571428571428569</v>
      </c>
      <c r="D158" s="44">
        <v>2462.8571428571427</v>
      </c>
      <c r="E158" s="44">
        <v>5199.2857142857138</v>
      </c>
      <c r="F158" s="94"/>
      <c r="G158" s="2"/>
    </row>
    <row r="159" spans="1:7" x14ac:dyDescent="0.25">
      <c r="A159" s="113" t="s">
        <v>250</v>
      </c>
      <c r="B159" s="44">
        <v>2722.5714285714284</v>
      </c>
      <c r="C159" s="44">
        <v>65.142857142857139</v>
      </c>
      <c r="D159" s="44">
        <v>2363.2857142857142</v>
      </c>
      <c r="E159" s="44">
        <v>5151</v>
      </c>
      <c r="F159" s="94"/>
      <c r="G159" s="2"/>
    </row>
    <row r="160" spans="1:7" x14ac:dyDescent="0.25">
      <c r="A160" s="113" t="s">
        <v>258</v>
      </c>
      <c r="B160" s="44">
        <v>2589</v>
      </c>
      <c r="C160" s="44">
        <v>63</v>
      </c>
      <c r="D160" s="44">
        <v>2156</v>
      </c>
      <c r="E160" s="44">
        <v>4808</v>
      </c>
      <c r="F160" s="94"/>
      <c r="G160" s="2"/>
    </row>
    <row r="161" spans="1:7" x14ac:dyDescent="0.25">
      <c r="A161" s="113" t="s">
        <v>274</v>
      </c>
      <c r="B161" s="44">
        <v>2253.5714285714284</v>
      </c>
      <c r="C161" s="44">
        <v>48.571428571428569</v>
      </c>
      <c r="D161" s="44">
        <v>1923.8571428571429</v>
      </c>
      <c r="E161" s="44">
        <v>4226</v>
      </c>
      <c r="F161" s="94"/>
      <c r="G161" s="2"/>
    </row>
    <row r="162" spans="1:7" x14ac:dyDescent="0.25">
      <c r="A162" s="113" t="s">
        <v>275</v>
      </c>
      <c r="B162" s="44">
        <v>2193</v>
      </c>
      <c r="C162" s="44">
        <v>33.428571428571431</v>
      </c>
      <c r="D162" s="44">
        <v>1776.2857142857142</v>
      </c>
      <c r="E162" s="44">
        <v>4002.7142857142858</v>
      </c>
      <c r="F162" s="94"/>
      <c r="G162" s="2"/>
    </row>
    <row r="163" spans="1:7" x14ac:dyDescent="0.25">
      <c r="A163" s="113" t="s">
        <v>291</v>
      </c>
      <c r="B163" s="44">
        <v>2172</v>
      </c>
      <c r="C163" s="44">
        <v>28.285714285714285</v>
      </c>
      <c r="D163" s="44">
        <v>1749.1428571428571</v>
      </c>
      <c r="E163" s="44">
        <v>3949.4285714285716</v>
      </c>
      <c r="F163" s="94"/>
      <c r="G163" s="2"/>
    </row>
    <row r="164" spans="1:7" x14ac:dyDescent="0.25">
      <c r="A164" s="113" t="s">
        <v>307</v>
      </c>
      <c r="B164" s="44">
        <v>1990.7142857142858</v>
      </c>
      <c r="C164" s="44">
        <v>34</v>
      </c>
      <c r="D164" s="44">
        <v>1654.7142857142858</v>
      </c>
      <c r="E164" s="44">
        <v>3679.4285714285716</v>
      </c>
      <c r="F164" s="94"/>
      <c r="G164" s="2"/>
    </row>
    <row r="165" spans="1:7" x14ac:dyDescent="0.25">
      <c r="A165" s="113" t="s">
        <v>309</v>
      </c>
      <c r="B165" s="44">
        <v>1741</v>
      </c>
      <c r="C165" s="44">
        <v>28</v>
      </c>
      <c r="D165" s="44">
        <v>1517</v>
      </c>
      <c r="E165" s="44">
        <v>3286</v>
      </c>
      <c r="F165" s="94"/>
      <c r="G165" s="2"/>
    </row>
    <row r="166" spans="1:7" x14ac:dyDescent="0.25">
      <c r="A166" s="113" t="s">
        <v>325</v>
      </c>
      <c r="B166" s="44">
        <v>1694.7142857142858</v>
      </c>
      <c r="C166" s="44">
        <v>28.571428571428573</v>
      </c>
      <c r="D166" s="44">
        <v>1563</v>
      </c>
      <c r="E166" s="44">
        <v>3286.2857142857147</v>
      </c>
      <c r="F166" s="94"/>
      <c r="G166" s="2"/>
    </row>
    <row r="167" spans="1:7" x14ac:dyDescent="0.25">
      <c r="A167" s="113" t="s">
        <v>326</v>
      </c>
      <c r="B167" s="44">
        <v>1709</v>
      </c>
      <c r="C167" s="44">
        <v>26</v>
      </c>
      <c r="D167" s="44">
        <v>1653</v>
      </c>
      <c r="E167" s="44">
        <v>3388</v>
      </c>
      <c r="F167" s="94"/>
      <c r="G167" s="2"/>
    </row>
    <row r="168" spans="1:7" x14ac:dyDescent="0.25">
      <c r="A168" s="113" t="s">
        <v>327</v>
      </c>
      <c r="B168" s="44">
        <v>1734.8571428571429</v>
      </c>
      <c r="C168" s="44">
        <v>24.857142857142858</v>
      </c>
      <c r="D168" s="44">
        <v>1633.7142857142858</v>
      </c>
      <c r="E168" s="44">
        <v>3393.4285714285716</v>
      </c>
      <c r="F168" s="94"/>
      <c r="G168" s="2"/>
    </row>
    <row r="169" spans="1:7" x14ac:dyDescent="0.25">
      <c r="A169" s="113" t="s">
        <v>333</v>
      </c>
      <c r="B169" s="44">
        <v>1586.1428571428571</v>
      </c>
      <c r="C169" s="44">
        <v>15.142857142857142</v>
      </c>
      <c r="D169" s="44">
        <v>1393.5714285714287</v>
      </c>
      <c r="E169" s="44">
        <v>2994.8571428571431</v>
      </c>
      <c r="F169" s="94"/>
      <c r="G169" s="2"/>
    </row>
    <row r="170" spans="1:7" x14ac:dyDescent="0.25">
      <c r="A170" s="113" t="s">
        <v>335</v>
      </c>
      <c r="B170" s="44">
        <v>1534.4285714285713</v>
      </c>
      <c r="C170" s="44">
        <v>21.428571428571427</v>
      </c>
      <c r="D170" s="44">
        <v>1486.7142857142858</v>
      </c>
      <c r="E170" s="44">
        <v>3042.5714285714284</v>
      </c>
      <c r="F170" s="94"/>
      <c r="G170" s="2"/>
    </row>
    <row r="171" spans="1:7" x14ac:dyDescent="0.25">
      <c r="A171" s="113" t="s">
        <v>340</v>
      </c>
      <c r="B171" s="44">
        <v>1556</v>
      </c>
      <c r="C171" s="44">
        <v>22</v>
      </c>
      <c r="D171" s="44">
        <v>1506</v>
      </c>
      <c r="E171" s="44">
        <v>3084</v>
      </c>
      <c r="F171" s="94"/>
      <c r="G171" s="2"/>
    </row>
    <row r="172" spans="1:7" x14ac:dyDescent="0.25">
      <c r="A172" s="113" t="s">
        <v>378</v>
      </c>
      <c r="B172" s="44">
        <v>1394.4285714285713</v>
      </c>
      <c r="C172" s="44">
        <v>17.285714285714285</v>
      </c>
      <c r="D172" s="44">
        <v>1298.2857142857142</v>
      </c>
      <c r="E172" s="44">
        <v>2710</v>
      </c>
    </row>
    <row r="173" spans="1:7" x14ac:dyDescent="0.25">
      <c r="A173" s="113" t="s">
        <v>380</v>
      </c>
      <c r="B173" s="44">
        <v>710</v>
      </c>
      <c r="C173" s="44">
        <v>11.857142857142858</v>
      </c>
      <c r="D173" s="44">
        <v>523.14285714285711</v>
      </c>
      <c r="E173" s="44">
        <v>1245</v>
      </c>
    </row>
    <row r="174" spans="1:7" x14ac:dyDescent="0.25">
      <c r="A174" s="113" t="s">
        <v>390</v>
      </c>
      <c r="B174" s="537">
        <v>635.42857142857144</v>
      </c>
      <c r="C174" s="537">
        <v>11.428571428571429</v>
      </c>
      <c r="D174" s="537">
        <v>480.28571428571428</v>
      </c>
      <c r="E174" s="44">
        <v>1127.1428571428571</v>
      </c>
    </row>
    <row r="175" spans="1:7" x14ac:dyDescent="0.25">
      <c r="A175" s="113" t="s">
        <v>395</v>
      </c>
      <c r="B175" s="537">
        <v>622.57142857142856</v>
      </c>
      <c r="C175" s="537">
        <v>10.428571428571429</v>
      </c>
      <c r="D175" s="537">
        <v>494.42857142857144</v>
      </c>
      <c r="E175" s="44">
        <v>1127.4285714285716</v>
      </c>
    </row>
    <row r="176" spans="1:7" x14ac:dyDescent="0.25">
      <c r="A176" s="113" t="s">
        <v>399</v>
      </c>
      <c r="B176" s="537">
        <v>643.28571428571433</v>
      </c>
      <c r="C176" s="537">
        <v>15</v>
      </c>
      <c r="D176" s="537">
        <v>498.71428571428572</v>
      </c>
      <c r="E176" s="44">
        <v>1157</v>
      </c>
    </row>
    <row r="177" spans="1:5" x14ac:dyDescent="0.25">
      <c r="A177" s="113" t="s">
        <v>403</v>
      </c>
      <c r="B177" s="537">
        <v>684.28571428571433</v>
      </c>
      <c r="C177" s="537">
        <v>15.142857142857142</v>
      </c>
      <c r="D177" s="537">
        <v>538.14285714285711</v>
      </c>
      <c r="E177" s="44">
        <v>1237.5714285714284</v>
      </c>
    </row>
    <row r="178" spans="1:5" x14ac:dyDescent="0.25">
      <c r="A178" s="113" t="s">
        <v>408</v>
      </c>
      <c r="B178" s="537">
        <v>771.42857142857144</v>
      </c>
      <c r="C178" s="537">
        <v>18</v>
      </c>
      <c r="D178" s="537">
        <v>585.14285714285711</v>
      </c>
      <c r="E178" s="44">
        <v>1374.5714285714284</v>
      </c>
    </row>
    <row r="179" spans="1:5" x14ac:dyDescent="0.25">
      <c r="A179" s="113" t="s">
        <v>413</v>
      </c>
      <c r="B179" s="537">
        <v>799.14285714285711</v>
      </c>
      <c r="C179" s="537">
        <v>34.714285714285715</v>
      </c>
      <c r="D179" s="537">
        <v>658.85714285714289</v>
      </c>
      <c r="E179" s="44">
        <v>1492.7142857142858</v>
      </c>
    </row>
    <row r="180" spans="1:5" x14ac:dyDescent="0.25">
      <c r="A180" s="113" t="s">
        <v>417</v>
      </c>
      <c r="B180" s="537">
        <v>921</v>
      </c>
      <c r="C180" s="537">
        <v>33</v>
      </c>
      <c r="D180" s="537">
        <v>757</v>
      </c>
      <c r="E180" s="9">
        <v>1711</v>
      </c>
    </row>
    <row r="181" spans="1:5" x14ac:dyDescent="0.25">
      <c r="A181" s="113" t="s">
        <v>422</v>
      </c>
      <c r="B181" s="44">
        <v>1264.1428571428571</v>
      </c>
      <c r="C181" s="537">
        <v>41.857142857142854</v>
      </c>
      <c r="D181" s="537">
        <v>1049.8571428571429</v>
      </c>
      <c r="E181" s="9">
        <v>2355.8571428571431</v>
      </c>
    </row>
    <row r="182" spans="1:5" x14ac:dyDescent="0.25">
      <c r="A182" s="113" t="s">
        <v>424</v>
      </c>
      <c r="B182" s="44">
        <v>1457.1428571428571</v>
      </c>
      <c r="C182" s="537">
        <v>61</v>
      </c>
      <c r="D182" s="537">
        <v>1242.1428571428571</v>
      </c>
      <c r="E182" s="9">
        <v>2760.2857142857142</v>
      </c>
    </row>
    <row r="183" spans="1:5" x14ac:dyDescent="0.25">
      <c r="A183" s="113" t="s">
        <v>427</v>
      </c>
      <c r="B183" s="44">
        <v>1287</v>
      </c>
      <c r="C183" s="537">
        <v>56</v>
      </c>
      <c r="D183" s="537">
        <v>1141</v>
      </c>
      <c r="E183" s="9">
        <v>2484</v>
      </c>
    </row>
    <row r="184" spans="1:5" x14ac:dyDescent="0.25">
      <c r="A184" s="113" t="s">
        <v>430</v>
      </c>
      <c r="B184" s="44">
        <v>1119.4285714285713</v>
      </c>
      <c r="C184" s="537">
        <v>45.571428571428569</v>
      </c>
      <c r="D184" s="537">
        <v>944.42857142857144</v>
      </c>
      <c r="E184" s="9">
        <v>2109.4285714285716</v>
      </c>
    </row>
    <row r="185" spans="1:5" x14ac:dyDescent="0.25">
      <c r="A185" s="113"/>
      <c r="B185" s="537"/>
      <c r="C185" s="537"/>
      <c r="D185" s="537"/>
      <c r="E185" s="44"/>
    </row>
    <row r="186" spans="1:5" x14ac:dyDescent="0.25">
      <c r="A186" s="113"/>
      <c r="B186" s="537"/>
      <c r="C186" s="537"/>
      <c r="D186" s="537"/>
      <c r="E186" s="9"/>
    </row>
    <row r="187" spans="1:5" x14ac:dyDescent="0.25">
      <c r="A187" s="113"/>
      <c r="B187" s="537"/>
      <c r="C187" s="537"/>
      <c r="D187" s="537"/>
      <c r="E187" s="44"/>
    </row>
    <row r="188" spans="1:5" x14ac:dyDescent="0.25">
      <c r="A188" s="113"/>
      <c r="B188" s="537"/>
      <c r="C188" s="537"/>
      <c r="D188" s="537"/>
      <c r="E188" s="9"/>
    </row>
    <row r="189" spans="1:5" x14ac:dyDescent="0.25">
      <c r="A189" s="113"/>
      <c r="B189" s="537"/>
      <c r="C189" s="537"/>
      <c r="D189" s="537"/>
      <c r="E189" s="44"/>
    </row>
    <row r="190" spans="1:5" x14ac:dyDescent="0.25">
      <c r="A190" s="113"/>
      <c r="B190" s="537"/>
      <c r="C190" s="537"/>
      <c r="D190" s="537"/>
      <c r="E190" s="9"/>
    </row>
    <row r="191" spans="1:5" x14ac:dyDescent="0.25">
      <c r="A191" s="113"/>
      <c r="B191" s="537"/>
      <c r="C191" s="537"/>
      <c r="D191" s="537"/>
      <c r="E191" s="44"/>
    </row>
    <row r="192" spans="1:5" x14ac:dyDescent="0.25">
      <c r="A192" s="113"/>
      <c r="B192" s="537"/>
      <c r="C192" s="537"/>
      <c r="D192" s="537"/>
      <c r="E192" s="9"/>
    </row>
    <row r="193" spans="1:5" x14ac:dyDescent="0.25">
      <c r="A193" s="113"/>
      <c r="B193" s="537"/>
      <c r="C193" s="537"/>
      <c r="D193" s="537"/>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4"/>
  <sheetViews>
    <sheetView showGridLines="0" zoomScale="89" zoomScaleNormal="90" workbookViewId="0">
      <pane ySplit="3" topLeftCell="A67"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 min="4" max="4" width="24.7109375" customWidth="1"/>
  </cols>
  <sheetData>
    <row r="1" spans="1:14" x14ac:dyDescent="0.25">
      <c r="A1" s="1" t="s">
        <v>432</v>
      </c>
      <c r="N1" s="22" t="s">
        <v>29</v>
      </c>
    </row>
    <row r="2" spans="1:14" x14ac:dyDescent="0.25">
      <c r="A2" s="1"/>
      <c r="N2" s="22"/>
    </row>
    <row r="3" spans="1:14" ht="45" customHeight="1" x14ac:dyDescent="0.25">
      <c r="A3" s="214" t="s">
        <v>122</v>
      </c>
      <c r="B3" s="215" t="s">
        <v>118</v>
      </c>
      <c r="C3" s="216" t="s">
        <v>123</v>
      </c>
      <c r="D3" s="216" t="s">
        <v>431</v>
      </c>
    </row>
    <row r="4" spans="1:14" ht="15" customHeight="1" x14ac:dyDescent="0.25">
      <c r="A4" s="217">
        <v>11</v>
      </c>
      <c r="B4" s="218" t="s">
        <v>124</v>
      </c>
      <c r="C4" s="219">
        <v>9</v>
      </c>
      <c r="D4" s="219">
        <v>0</v>
      </c>
    </row>
    <row r="5" spans="1:14" ht="15" customHeight="1" x14ac:dyDescent="0.25">
      <c r="A5" s="217">
        <v>12</v>
      </c>
      <c r="B5" s="220" t="s">
        <v>125</v>
      </c>
      <c r="C5" s="221">
        <v>25</v>
      </c>
      <c r="D5" s="221">
        <v>0</v>
      </c>
    </row>
    <row r="6" spans="1:14" ht="15" customHeight="1" x14ac:dyDescent="0.25">
      <c r="A6" s="217">
        <v>13</v>
      </c>
      <c r="B6" s="220" t="s">
        <v>126</v>
      </c>
      <c r="C6" s="221">
        <v>86</v>
      </c>
      <c r="D6" s="221">
        <v>2</v>
      </c>
    </row>
    <row r="7" spans="1:14" ht="15" customHeight="1" x14ac:dyDescent="0.25">
      <c r="A7" s="217">
        <v>14</v>
      </c>
      <c r="B7" s="220" t="s">
        <v>127</v>
      </c>
      <c r="C7" s="221">
        <v>212</v>
      </c>
      <c r="D7" s="221">
        <v>7</v>
      </c>
    </row>
    <row r="8" spans="1:14" ht="15" customHeight="1" x14ac:dyDescent="0.25">
      <c r="A8" s="217">
        <v>15</v>
      </c>
      <c r="B8" s="220" t="s">
        <v>128</v>
      </c>
      <c r="C8" s="221">
        <v>317</v>
      </c>
      <c r="D8" s="221">
        <v>44</v>
      </c>
    </row>
    <row r="9" spans="1:14" ht="15" customHeight="1" x14ac:dyDescent="0.25">
      <c r="A9" s="217">
        <v>16</v>
      </c>
      <c r="B9" s="220" t="s">
        <v>129</v>
      </c>
      <c r="C9" s="221">
        <v>481</v>
      </c>
      <c r="D9" s="221">
        <v>102</v>
      </c>
    </row>
    <row r="10" spans="1:14" ht="15" customHeight="1" x14ac:dyDescent="0.25">
      <c r="A10" s="217">
        <v>17</v>
      </c>
      <c r="B10" s="220" t="s">
        <v>130</v>
      </c>
      <c r="C10" s="221">
        <v>625</v>
      </c>
      <c r="D10" s="221">
        <v>69</v>
      </c>
    </row>
    <row r="11" spans="1:14" ht="15" customHeight="1" x14ac:dyDescent="0.25">
      <c r="A11" s="217">
        <v>18</v>
      </c>
      <c r="B11" s="220" t="s">
        <v>131</v>
      </c>
      <c r="C11" s="221">
        <v>669</v>
      </c>
      <c r="D11" s="221">
        <v>69</v>
      </c>
    </row>
    <row r="12" spans="1:14" ht="15" customHeight="1" x14ac:dyDescent="0.25">
      <c r="A12" s="217">
        <v>19</v>
      </c>
      <c r="B12" s="220" t="s">
        <v>132</v>
      </c>
      <c r="C12" s="221">
        <v>609</v>
      </c>
      <c r="D12" s="221">
        <v>44</v>
      </c>
    </row>
    <row r="13" spans="1:14" ht="15" customHeight="1" x14ac:dyDescent="0.25">
      <c r="A13" s="217">
        <v>20</v>
      </c>
      <c r="B13" s="220" t="s">
        <v>133</v>
      </c>
      <c r="C13" s="221">
        <v>323</v>
      </c>
      <c r="D13" s="221">
        <v>102</v>
      </c>
    </row>
    <row r="14" spans="1:14" ht="15" customHeight="1" x14ac:dyDescent="0.25">
      <c r="A14" s="217">
        <v>21</v>
      </c>
      <c r="B14" s="222" t="s">
        <v>134</v>
      </c>
      <c r="C14" s="223">
        <v>209</v>
      </c>
      <c r="D14" s="223">
        <v>65</v>
      </c>
    </row>
    <row r="15" spans="1:14" ht="15" customHeight="1" x14ac:dyDescent="0.25">
      <c r="A15" s="217">
        <v>22</v>
      </c>
      <c r="B15" s="222" t="s">
        <v>135</v>
      </c>
      <c r="C15" s="223">
        <v>103</v>
      </c>
      <c r="D15" s="223">
        <v>23</v>
      </c>
    </row>
    <row r="16" spans="1:14" ht="15.6" customHeight="1" x14ac:dyDescent="0.25">
      <c r="A16" s="217">
        <v>23</v>
      </c>
      <c r="B16" s="222" t="s">
        <v>136</v>
      </c>
      <c r="C16" s="223">
        <v>61</v>
      </c>
      <c r="D16" s="223">
        <v>20</v>
      </c>
    </row>
    <row r="17" spans="1:5" ht="15" customHeight="1" x14ac:dyDescent="0.25">
      <c r="A17" s="217">
        <v>24</v>
      </c>
      <c r="B17" s="222" t="s">
        <v>137</v>
      </c>
      <c r="C17" s="223">
        <v>27</v>
      </c>
      <c r="D17" s="223">
        <v>15</v>
      </c>
    </row>
    <row r="18" spans="1:5" ht="15" customHeight="1" x14ac:dyDescent="0.25">
      <c r="A18" s="217">
        <v>25</v>
      </c>
      <c r="B18" s="222" t="s">
        <v>138</v>
      </c>
      <c r="C18" s="223">
        <v>39</v>
      </c>
      <c r="D18" s="223">
        <v>15</v>
      </c>
    </row>
    <row r="19" spans="1:5" ht="15" customHeight="1" x14ac:dyDescent="0.25">
      <c r="A19" s="217">
        <v>26</v>
      </c>
      <c r="B19" s="222" t="s">
        <v>139</v>
      </c>
      <c r="C19" s="223">
        <v>11</v>
      </c>
      <c r="D19" s="223">
        <v>15</v>
      </c>
    </row>
    <row r="20" spans="1:5" ht="15" customHeight="1" x14ac:dyDescent="0.25">
      <c r="A20" s="217">
        <v>27</v>
      </c>
      <c r="B20" s="222" t="s">
        <v>140</v>
      </c>
      <c r="C20" s="223">
        <v>7</v>
      </c>
      <c r="D20" s="223">
        <v>27</v>
      </c>
    </row>
    <row r="21" spans="1:5" ht="15" customHeight="1" x14ac:dyDescent="0.25">
      <c r="A21" s="217">
        <v>28</v>
      </c>
      <c r="B21" s="222" t="s">
        <v>141</v>
      </c>
      <c r="C21" s="223">
        <v>9</v>
      </c>
      <c r="D21" s="223">
        <v>17</v>
      </c>
    </row>
    <row r="22" spans="1:5" ht="15" customHeight="1" x14ac:dyDescent="0.25">
      <c r="A22" s="217">
        <v>29</v>
      </c>
      <c r="B22" s="222" t="s">
        <v>142</v>
      </c>
      <c r="C22" s="223">
        <v>7</v>
      </c>
      <c r="D22" s="223">
        <v>46</v>
      </c>
    </row>
    <row r="23" spans="1:5" ht="15" customHeight="1" x14ac:dyDescent="0.25">
      <c r="A23" s="217">
        <v>30</v>
      </c>
      <c r="B23" s="222" t="s">
        <v>143</v>
      </c>
      <c r="C23" s="223">
        <v>1</v>
      </c>
      <c r="D23" s="223">
        <v>29</v>
      </c>
    </row>
    <row r="24" spans="1:5" ht="16.5" customHeight="1" x14ac:dyDescent="0.25">
      <c r="A24" s="217">
        <v>31</v>
      </c>
      <c r="B24" s="222" t="s">
        <v>121</v>
      </c>
      <c r="C24" s="223">
        <v>2</v>
      </c>
      <c r="D24" s="223">
        <v>36</v>
      </c>
    </row>
    <row r="25" spans="1:5" ht="15" customHeight="1" x14ac:dyDescent="0.25">
      <c r="A25" s="217">
        <v>32</v>
      </c>
      <c r="B25" s="222" t="s">
        <v>120</v>
      </c>
      <c r="C25" s="217">
        <v>1</v>
      </c>
      <c r="D25" s="217">
        <v>34</v>
      </c>
    </row>
    <row r="26" spans="1:5" x14ac:dyDescent="0.25">
      <c r="A26" s="217">
        <v>33</v>
      </c>
      <c r="B26" s="222" t="s">
        <v>155</v>
      </c>
      <c r="C26" s="217">
        <v>0</v>
      </c>
      <c r="D26" s="217">
        <v>25</v>
      </c>
      <c r="E26" s="31"/>
    </row>
    <row r="27" spans="1:5" x14ac:dyDescent="0.25">
      <c r="A27" s="217">
        <v>34</v>
      </c>
      <c r="B27" s="222" t="s">
        <v>167</v>
      </c>
      <c r="C27" s="94">
        <v>2</v>
      </c>
      <c r="D27" s="94">
        <v>20</v>
      </c>
      <c r="E27" s="31"/>
    </row>
    <row r="28" spans="1:5" x14ac:dyDescent="0.25">
      <c r="A28" s="217">
        <v>35</v>
      </c>
      <c r="B28" s="222" t="s">
        <v>171</v>
      </c>
      <c r="C28" s="207">
        <v>5</v>
      </c>
      <c r="D28" s="207">
        <v>38</v>
      </c>
      <c r="E28" s="31"/>
    </row>
    <row r="29" spans="1:5" x14ac:dyDescent="0.25">
      <c r="A29" s="217">
        <v>36</v>
      </c>
      <c r="B29" s="222" t="s">
        <v>170</v>
      </c>
      <c r="C29" s="207">
        <v>0</v>
      </c>
      <c r="D29" s="207">
        <v>110</v>
      </c>
      <c r="E29" s="31"/>
    </row>
    <row r="30" spans="1:5" x14ac:dyDescent="0.25">
      <c r="A30" s="217">
        <v>37</v>
      </c>
      <c r="B30" s="222" t="s">
        <v>190</v>
      </c>
      <c r="C30" s="207">
        <v>12</v>
      </c>
      <c r="D30" s="207">
        <v>44</v>
      </c>
    </row>
    <row r="31" spans="1:5" x14ac:dyDescent="0.25">
      <c r="A31" s="217">
        <v>38</v>
      </c>
      <c r="B31" s="222" t="s">
        <v>191</v>
      </c>
      <c r="C31" s="207">
        <v>14</v>
      </c>
      <c r="D31" s="207">
        <v>31</v>
      </c>
    </row>
    <row r="32" spans="1:5" x14ac:dyDescent="0.25">
      <c r="A32" s="217">
        <v>39</v>
      </c>
      <c r="B32" s="222" t="s">
        <v>192</v>
      </c>
      <c r="C32" s="207">
        <v>39</v>
      </c>
      <c r="D32" s="207">
        <v>54</v>
      </c>
    </row>
    <row r="33" spans="1:4" x14ac:dyDescent="0.25">
      <c r="A33" s="217">
        <v>40</v>
      </c>
      <c r="B33" s="222" t="s">
        <v>194</v>
      </c>
      <c r="C33" s="207">
        <v>94</v>
      </c>
      <c r="D33" s="207">
        <v>64</v>
      </c>
    </row>
    <row r="34" spans="1:4" x14ac:dyDescent="0.25">
      <c r="A34" s="217">
        <v>41</v>
      </c>
      <c r="B34" s="222" t="s">
        <v>195</v>
      </c>
      <c r="C34" s="207">
        <v>156</v>
      </c>
      <c r="D34" s="207">
        <v>161</v>
      </c>
    </row>
    <row r="35" spans="1:4" x14ac:dyDescent="0.25">
      <c r="A35" s="217">
        <v>42</v>
      </c>
      <c r="B35" s="222" t="s">
        <v>202</v>
      </c>
      <c r="C35" s="207">
        <v>147</v>
      </c>
      <c r="D35" s="207">
        <v>150</v>
      </c>
    </row>
    <row r="36" spans="1:4" x14ac:dyDescent="0.25">
      <c r="A36" s="217">
        <v>43</v>
      </c>
      <c r="B36" s="222" t="s">
        <v>203</v>
      </c>
      <c r="C36" s="207">
        <v>279</v>
      </c>
      <c r="D36" s="207">
        <v>232</v>
      </c>
    </row>
    <row r="37" spans="1:4" x14ac:dyDescent="0.25">
      <c r="A37" s="217">
        <v>44</v>
      </c>
      <c r="B37" s="222" t="s">
        <v>204</v>
      </c>
      <c r="C37" s="207">
        <v>337</v>
      </c>
      <c r="D37" s="207">
        <v>210</v>
      </c>
    </row>
    <row r="38" spans="1:4" x14ac:dyDescent="0.25">
      <c r="A38" s="217">
        <v>45</v>
      </c>
      <c r="B38" s="222" t="s">
        <v>210</v>
      </c>
      <c r="C38" s="207">
        <v>296</v>
      </c>
      <c r="D38" s="207">
        <v>226</v>
      </c>
    </row>
    <row r="39" spans="1:4" x14ac:dyDescent="0.25">
      <c r="A39" s="217">
        <v>46</v>
      </c>
      <c r="B39" s="222" t="s">
        <v>211</v>
      </c>
      <c r="C39" s="207">
        <v>317</v>
      </c>
      <c r="D39" s="207">
        <v>248</v>
      </c>
    </row>
    <row r="40" spans="1:4" x14ac:dyDescent="0.25">
      <c r="A40" s="217">
        <v>47</v>
      </c>
      <c r="B40" s="222" t="s">
        <v>212</v>
      </c>
      <c r="C40" s="207">
        <v>351</v>
      </c>
      <c r="D40" s="207">
        <v>191</v>
      </c>
    </row>
    <row r="41" spans="1:4" x14ac:dyDescent="0.25">
      <c r="A41" s="217">
        <v>48</v>
      </c>
      <c r="B41" s="222" t="s">
        <v>217</v>
      </c>
      <c r="C41" s="207">
        <v>226</v>
      </c>
      <c r="D41" s="207">
        <v>200</v>
      </c>
    </row>
    <row r="42" spans="1:4" x14ac:dyDescent="0.25">
      <c r="A42" s="217">
        <v>49</v>
      </c>
      <c r="B42" s="222" t="s">
        <v>218</v>
      </c>
      <c r="C42" s="207">
        <v>279</v>
      </c>
      <c r="D42" s="207">
        <v>259</v>
      </c>
    </row>
    <row r="43" spans="1:4" x14ac:dyDescent="0.25">
      <c r="A43" s="217">
        <v>50</v>
      </c>
      <c r="B43" s="222" t="s">
        <v>219</v>
      </c>
      <c r="C43" s="207">
        <v>284</v>
      </c>
      <c r="D43" s="207">
        <v>301</v>
      </c>
    </row>
    <row r="44" spans="1:4" x14ac:dyDescent="0.25">
      <c r="A44" s="217">
        <v>51</v>
      </c>
      <c r="B44" s="222" t="s">
        <v>225</v>
      </c>
      <c r="C44" s="207">
        <v>342</v>
      </c>
      <c r="D44" s="207">
        <v>227</v>
      </c>
    </row>
    <row r="45" spans="1:4" x14ac:dyDescent="0.25">
      <c r="A45" s="217">
        <v>52</v>
      </c>
      <c r="B45" s="222" t="s">
        <v>226</v>
      </c>
      <c r="C45" s="207">
        <v>335</v>
      </c>
      <c r="D45" s="207">
        <v>254</v>
      </c>
    </row>
    <row r="46" spans="1:4" x14ac:dyDescent="0.25">
      <c r="A46" s="217">
        <v>53</v>
      </c>
      <c r="B46" s="222" t="s">
        <v>227</v>
      </c>
      <c r="C46" s="207">
        <v>483</v>
      </c>
      <c r="D46" s="207">
        <v>412</v>
      </c>
    </row>
    <row r="47" spans="1:4" x14ac:dyDescent="0.25">
      <c r="A47" s="217">
        <v>1</v>
      </c>
      <c r="B47" s="222" t="s">
        <v>232</v>
      </c>
      <c r="C47" s="207">
        <v>641</v>
      </c>
      <c r="D47" s="207">
        <v>443</v>
      </c>
    </row>
    <row r="48" spans="1:4" x14ac:dyDescent="0.25">
      <c r="A48" s="217">
        <v>2</v>
      </c>
      <c r="B48" s="222" t="s">
        <v>240</v>
      </c>
      <c r="C48" s="207">
        <v>479</v>
      </c>
      <c r="D48" s="207">
        <v>350</v>
      </c>
    </row>
    <row r="49" spans="1:4" x14ac:dyDescent="0.25">
      <c r="A49" s="217">
        <v>3</v>
      </c>
      <c r="B49" s="222" t="s">
        <v>252</v>
      </c>
      <c r="C49" s="12">
        <v>391</v>
      </c>
      <c r="D49" s="207">
        <v>247</v>
      </c>
    </row>
    <row r="50" spans="1:4" x14ac:dyDescent="0.25">
      <c r="A50" s="217">
        <v>4</v>
      </c>
      <c r="B50" s="222" t="s">
        <v>259</v>
      </c>
      <c r="C50" s="12">
        <v>249</v>
      </c>
      <c r="D50" s="207">
        <v>131</v>
      </c>
    </row>
    <row r="51" spans="1:4" x14ac:dyDescent="0.25">
      <c r="A51" s="217">
        <v>5</v>
      </c>
      <c r="B51" s="567" t="s">
        <v>265</v>
      </c>
      <c r="C51" s="207">
        <v>160</v>
      </c>
      <c r="D51" s="207">
        <v>117</v>
      </c>
    </row>
    <row r="52" spans="1:4" x14ac:dyDescent="0.25">
      <c r="A52" s="217">
        <v>6</v>
      </c>
      <c r="B52" s="567" t="s">
        <v>273</v>
      </c>
      <c r="C52" s="207">
        <v>130</v>
      </c>
      <c r="D52" s="207">
        <v>63</v>
      </c>
    </row>
    <row r="53" spans="1:4" x14ac:dyDescent="0.25">
      <c r="A53" s="217">
        <v>7</v>
      </c>
      <c r="B53" s="567" t="s">
        <v>292</v>
      </c>
      <c r="C53" s="207">
        <v>130</v>
      </c>
      <c r="D53" s="207">
        <v>56</v>
      </c>
    </row>
    <row r="54" spans="1:4" x14ac:dyDescent="0.25">
      <c r="A54" s="217">
        <v>8</v>
      </c>
      <c r="B54" s="567" t="s">
        <v>308</v>
      </c>
      <c r="C54" s="207">
        <v>79</v>
      </c>
      <c r="D54" s="207">
        <v>51</v>
      </c>
    </row>
    <row r="55" spans="1:4" x14ac:dyDescent="0.25">
      <c r="A55" s="217">
        <v>9</v>
      </c>
      <c r="B55" s="567" t="s">
        <v>310</v>
      </c>
      <c r="C55" s="207">
        <v>25</v>
      </c>
      <c r="D55" s="207">
        <v>19</v>
      </c>
    </row>
    <row r="56" spans="1:4" x14ac:dyDescent="0.25">
      <c r="A56" s="217">
        <v>10</v>
      </c>
      <c r="B56" s="567" t="s">
        <v>315</v>
      </c>
      <c r="C56" s="207">
        <v>22</v>
      </c>
      <c r="D56" s="207">
        <v>19</v>
      </c>
    </row>
    <row r="57" spans="1:4" x14ac:dyDescent="0.25">
      <c r="A57" s="217">
        <v>11</v>
      </c>
      <c r="B57" s="567" t="s">
        <v>321</v>
      </c>
      <c r="C57" s="207">
        <v>15</v>
      </c>
      <c r="D57" s="207">
        <v>11</v>
      </c>
    </row>
    <row r="58" spans="1:4" x14ac:dyDescent="0.25">
      <c r="A58" s="217">
        <v>12</v>
      </c>
      <c r="B58" s="567" t="s">
        <v>320</v>
      </c>
      <c r="C58" s="207">
        <v>11</v>
      </c>
      <c r="D58" s="207">
        <v>25</v>
      </c>
    </row>
    <row r="59" spans="1:4" x14ac:dyDescent="0.25">
      <c r="A59" s="217">
        <v>13</v>
      </c>
      <c r="B59" s="567" t="s">
        <v>334</v>
      </c>
      <c r="C59" s="207">
        <v>12</v>
      </c>
      <c r="D59" s="207">
        <v>12</v>
      </c>
    </row>
    <row r="60" spans="1:4" x14ac:dyDescent="0.25">
      <c r="A60" s="217">
        <v>14</v>
      </c>
      <c r="B60" s="567" t="s">
        <v>337</v>
      </c>
      <c r="C60" s="207">
        <v>1</v>
      </c>
      <c r="D60" s="207">
        <v>8</v>
      </c>
    </row>
    <row r="61" spans="1:4" x14ac:dyDescent="0.25">
      <c r="A61" s="217">
        <v>15</v>
      </c>
      <c r="B61" s="567" t="s">
        <v>341</v>
      </c>
      <c r="C61" s="207">
        <v>2</v>
      </c>
      <c r="D61" s="111">
        <v>6</v>
      </c>
    </row>
    <row r="62" spans="1:4" x14ac:dyDescent="0.25">
      <c r="A62" s="217">
        <v>16</v>
      </c>
      <c r="B62" s="567" t="s">
        <v>379</v>
      </c>
      <c r="C62" s="207">
        <v>5</v>
      </c>
      <c r="D62" s="111">
        <v>14</v>
      </c>
    </row>
    <row r="63" spans="1:4" x14ac:dyDescent="0.25">
      <c r="A63" s="217">
        <v>17</v>
      </c>
      <c r="B63" s="222" t="s">
        <v>385</v>
      </c>
      <c r="C63" s="207">
        <v>2</v>
      </c>
      <c r="D63" s="207">
        <v>2</v>
      </c>
    </row>
    <row r="64" spans="1:4" x14ac:dyDescent="0.25">
      <c r="A64" s="217">
        <v>18</v>
      </c>
      <c r="B64" s="222" t="s">
        <v>391</v>
      </c>
      <c r="C64" s="207">
        <v>2</v>
      </c>
      <c r="D64" s="207">
        <v>3</v>
      </c>
    </row>
    <row r="65" spans="1:4" x14ac:dyDescent="0.25">
      <c r="A65" s="217">
        <v>19</v>
      </c>
      <c r="B65" s="222" t="s">
        <v>396</v>
      </c>
      <c r="C65" s="207">
        <v>3</v>
      </c>
      <c r="D65" s="207">
        <v>11</v>
      </c>
    </row>
    <row r="66" spans="1:4" x14ac:dyDescent="0.25">
      <c r="A66" s="217">
        <v>20</v>
      </c>
      <c r="B66" s="222" t="s">
        <v>400</v>
      </c>
      <c r="C66" s="207">
        <v>4</v>
      </c>
      <c r="D66" s="207">
        <v>4</v>
      </c>
    </row>
    <row r="67" spans="1:4" x14ac:dyDescent="0.25">
      <c r="A67" s="217">
        <v>21</v>
      </c>
      <c r="B67" s="222" t="s">
        <v>405</v>
      </c>
      <c r="C67" s="207">
        <v>5</v>
      </c>
      <c r="D67" s="207">
        <v>8</v>
      </c>
    </row>
    <row r="68" spans="1:4" x14ac:dyDescent="0.25">
      <c r="A68" s="217">
        <v>22</v>
      </c>
      <c r="B68" s="222" t="s">
        <v>409</v>
      </c>
      <c r="C68" s="207">
        <v>4</v>
      </c>
      <c r="D68" s="207">
        <v>19</v>
      </c>
    </row>
    <row r="69" spans="1:4" x14ac:dyDescent="0.25">
      <c r="A69" s="217">
        <v>23</v>
      </c>
      <c r="B69" s="2" t="s">
        <v>414</v>
      </c>
      <c r="C69" s="207">
        <v>4</v>
      </c>
      <c r="D69" s="207">
        <v>12</v>
      </c>
    </row>
    <row r="70" spans="1:4" x14ac:dyDescent="0.25">
      <c r="A70" s="217">
        <v>24</v>
      </c>
      <c r="B70" s="2" t="s">
        <v>418</v>
      </c>
      <c r="C70" s="207">
        <v>7</v>
      </c>
      <c r="D70" s="207">
        <v>22</v>
      </c>
    </row>
    <row r="71" spans="1:4" x14ac:dyDescent="0.25">
      <c r="A71" s="217">
        <v>25</v>
      </c>
      <c r="B71" s="2" t="s">
        <v>423</v>
      </c>
      <c r="C71" s="207">
        <v>19</v>
      </c>
      <c r="D71" s="207">
        <v>41</v>
      </c>
    </row>
    <row r="72" spans="1:4" x14ac:dyDescent="0.25">
      <c r="A72" s="217">
        <v>26</v>
      </c>
      <c r="B72" s="2" t="s">
        <v>425</v>
      </c>
      <c r="C72" s="207">
        <v>14</v>
      </c>
      <c r="D72" s="207">
        <v>69</v>
      </c>
    </row>
    <row r="73" spans="1:4" x14ac:dyDescent="0.25">
      <c r="A73" s="217">
        <v>27</v>
      </c>
      <c r="B73" s="2" t="s">
        <v>428</v>
      </c>
      <c r="C73" s="207">
        <v>37</v>
      </c>
      <c r="D73" s="207">
        <v>83</v>
      </c>
    </row>
    <row r="74" spans="1:4" x14ac:dyDescent="0.25">
      <c r="A74" s="217">
        <v>27</v>
      </c>
      <c r="B74" s="2" t="s">
        <v>433</v>
      </c>
      <c r="C74" s="207">
        <v>27</v>
      </c>
      <c r="D74" s="207">
        <v>75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7"/>
  <sheetViews>
    <sheetView showGridLines="0" zoomScale="90" zoomScaleNormal="90" workbookViewId="0">
      <pane xSplit="1" ySplit="2" topLeftCell="B47"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36" t="s">
        <v>386</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row r="58" spans="1:7" x14ac:dyDescent="0.25">
      <c r="A58" s="11">
        <v>44334</v>
      </c>
      <c r="B58" s="385">
        <v>245</v>
      </c>
      <c r="C58" s="385">
        <v>732</v>
      </c>
      <c r="D58" s="256">
        <v>0.69</v>
      </c>
      <c r="E58" s="112">
        <v>37231</v>
      </c>
      <c r="F58" s="83">
        <v>7.0000000000000001E-3</v>
      </c>
    </row>
    <row r="59" spans="1:7" x14ac:dyDescent="0.25">
      <c r="A59" s="11">
        <v>44341</v>
      </c>
      <c r="B59" s="385">
        <v>262</v>
      </c>
      <c r="C59" s="385">
        <v>736</v>
      </c>
      <c r="D59" s="256">
        <v>0.69</v>
      </c>
      <c r="E59" s="112">
        <v>37699</v>
      </c>
      <c r="F59" s="83">
        <v>7.0000000000000001E-3</v>
      </c>
    </row>
    <row r="60" spans="1:7" x14ac:dyDescent="0.25">
      <c r="A60" s="11">
        <v>44348</v>
      </c>
      <c r="B60" s="385">
        <v>258</v>
      </c>
      <c r="C60" s="385">
        <v>690</v>
      </c>
      <c r="D60" s="256">
        <v>0.65</v>
      </c>
      <c r="E60" s="112">
        <v>35501</v>
      </c>
      <c r="F60" s="83">
        <v>7.0000000000000001E-3</v>
      </c>
    </row>
    <row r="61" spans="1:7" x14ac:dyDescent="0.25">
      <c r="A61" s="11">
        <v>44355</v>
      </c>
      <c r="B61" s="385">
        <v>330</v>
      </c>
      <c r="C61" s="385">
        <v>715</v>
      </c>
      <c r="D61" s="256">
        <v>0.67</v>
      </c>
      <c r="E61" s="112">
        <v>35873</v>
      </c>
      <c r="F61" s="83">
        <v>8.9999999999999993E-3</v>
      </c>
    </row>
    <row r="62" spans="1:7" x14ac:dyDescent="0.25">
      <c r="A62" s="11">
        <v>44362</v>
      </c>
      <c r="B62" s="385">
        <v>363</v>
      </c>
      <c r="C62" s="385">
        <v>721</v>
      </c>
      <c r="D62" s="256">
        <v>0.68</v>
      </c>
      <c r="E62" s="112">
        <v>37297</v>
      </c>
      <c r="F62" s="83">
        <v>0.01</v>
      </c>
    </row>
    <row r="63" spans="1:7" x14ac:dyDescent="0.25">
      <c r="A63" s="11">
        <v>44369</v>
      </c>
      <c r="B63" s="385">
        <v>427</v>
      </c>
      <c r="C63" s="385">
        <v>738</v>
      </c>
      <c r="D63" s="256">
        <v>0.69</v>
      </c>
      <c r="E63" s="112">
        <v>39187</v>
      </c>
      <c r="F63" s="83">
        <v>1.0999999999999999E-2</v>
      </c>
    </row>
    <row r="64" spans="1:7" x14ac:dyDescent="0.25">
      <c r="A64" s="11">
        <v>44376</v>
      </c>
      <c r="B64" s="385">
        <v>636</v>
      </c>
      <c r="C64" s="385">
        <v>753</v>
      </c>
      <c r="D64" s="256">
        <v>0.71</v>
      </c>
      <c r="E64" s="112">
        <v>39660</v>
      </c>
      <c r="F64" s="83">
        <v>1.6E-2</v>
      </c>
    </row>
    <row r="65" spans="1:6" x14ac:dyDescent="0.25">
      <c r="A65" s="11">
        <v>44383</v>
      </c>
      <c r="B65" s="385">
        <v>702</v>
      </c>
      <c r="C65" s="385">
        <v>736</v>
      </c>
      <c r="D65" s="256">
        <v>0.69</v>
      </c>
      <c r="E65" s="112">
        <v>38469</v>
      </c>
      <c r="F65" s="83">
        <v>1.7999999999999999E-2</v>
      </c>
    </row>
    <row r="66" spans="1:6" x14ac:dyDescent="0.25">
      <c r="A66" s="11">
        <v>44390</v>
      </c>
      <c r="B66" s="385">
        <v>614</v>
      </c>
      <c r="C66" s="385">
        <v>742</v>
      </c>
      <c r="D66" s="256">
        <v>0.7</v>
      </c>
      <c r="E66" s="112">
        <v>38525</v>
      </c>
      <c r="F66" s="83">
        <v>1.6E-2</v>
      </c>
    </row>
    <row r="67" spans="1:6" x14ac:dyDescent="0.25">
      <c r="A67" s="11">
        <v>44397</v>
      </c>
      <c r="B67" s="385">
        <v>521</v>
      </c>
      <c r="C67" s="385">
        <v>737</v>
      </c>
      <c r="D67" s="256">
        <v>0.69</v>
      </c>
      <c r="E67" s="112">
        <v>38412</v>
      </c>
      <c r="F67" s="83">
        <v>1.4E-2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9"/>
  <sheetViews>
    <sheetView showGridLines="0" zoomScale="89" zoomScaleNormal="90" workbookViewId="0">
      <pane ySplit="3" topLeftCell="A40" activePane="bottomLeft" state="frozen"/>
      <selection pane="bottomLeft"/>
    </sheetView>
  </sheetViews>
  <sheetFormatPr defaultRowHeight="15" x14ac:dyDescent="0.25"/>
  <cols>
    <col min="1" max="1" width="10.42578125" style="224" customWidth="1"/>
    <col min="2" max="2" width="11" style="2" bestFit="1" customWidth="1"/>
    <col min="3" max="3" width="23.42578125" style="2" customWidth="1"/>
    <col min="4" max="4" width="26.42578125" style="2" customWidth="1"/>
    <col min="5" max="5" width="3.42578125" style="2" customWidth="1"/>
    <col min="6" max="6" width="9.42578125" style="31"/>
  </cols>
  <sheetData>
    <row r="1" spans="1:16" x14ac:dyDescent="0.25">
      <c r="A1" s="1" t="s">
        <v>147</v>
      </c>
      <c r="C1" s="1"/>
      <c r="D1" s="1"/>
      <c r="E1" s="1"/>
      <c r="P1" s="22" t="s">
        <v>29</v>
      </c>
    </row>
    <row r="2" spans="1:16" x14ac:dyDescent="0.25">
      <c r="A2" s="1"/>
      <c r="C2" s="1"/>
      <c r="D2" s="1"/>
      <c r="E2" s="1"/>
      <c r="P2" s="22"/>
    </row>
    <row r="3" spans="1:16" ht="51.75" x14ac:dyDescent="0.25">
      <c r="A3" s="214" t="s">
        <v>122</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row r="50" spans="1:4" x14ac:dyDescent="0.25">
      <c r="A50" s="397">
        <v>20</v>
      </c>
      <c r="B50" s="225">
        <v>44335</v>
      </c>
      <c r="C50" s="207">
        <v>26</v>
      </c>
      <c r="D50" s="76">
        <v>0.02</v>
      </c>
    </row>
    <row r="51" spans="1:4" x14ac:dyDescent="0.25">
      <c r="A51" s="397">
        <v>21</v>
      </c>
      <c r="B51" s="225">
        <v>44342</v>
      </c>
      <c r="C51" s="2">
        <v>18</v>
      </c>
      <c r="D51" s="76">
        <v>0.02</v>
      </c>
    </row>
    <row r="52" spans="1:4" x14ac:dyDescent="0.25">
      <c r="A52" s="397">
        <v>22</v>
      </c>
      <c r="B52" s="225">
        <v>44349</v>
      </c>
      <c r="C52" s="207">
        <v>17</v>
      </c>
      <c r="D52" s="76">
        <v>0.02</v>
      </c>
    </row>
    <row r="53" spans="1:4" x14ac:dyDescent="0.25">
      <c r="A53" s="397">
        <v>23</v>
      </c>
      <c r="B53" s="225">
        <v>44356</v>
      </c>
      <c r="C53" s="2">
        <v>19</v>
      </c>
      <c r="D53" s="76">
        <v>0.02</v>
      </c>
    </row>
    <row r="54" spans="1:4" x14ac:dyDescent="0.25">
      <c r="A54" s="397">
        <v>24</v>
      </c>
      <c r="B54" s="225">
        <v>44363</v>
      </c>
      <c r="C54" s="2">
        <v>21</v>
      </c>
      <c r="D54" s="76">
        <v>0.02</v>
      </c>
    </row>
    <row r="55" spans="1:4" x14ac:dyDescent="0.25">
      <c r="A55" s="397">
        <v>25</v>
      </c>
      <c r="B55" s="225">
        <v>44370</v>
      </c>
      <c r="C55" s="2">
        <v>30</v>
      </c>
      <c r="D55" s="76">
        <v>0.03</v>
      </c>
    </row>
    <row r="56" spans="1:4" x14ac:dyDescent="0.25">
      <c r="A56" s="397">
        <v>26</v>
      </c>
      <c r="B56" s="225">
        <v>44377</v>
      </c>
      <c r="C56" s="2">
        <v>39</v>
      </c>
      <c r="D56" s="76">
        <v>0.04</v>
      </c>
    </row>
    <row r="57" spans="1:4" x14ac:dyDescent="0.25">
      <c r="A57" s="397">
        <v>27</v>
      </c>
      <c r="B57" s="225">
        <v>44384</v>
      </c>
      <c r="C57" s="2">
        <v>44</v>
      </c>
      <c r="D57" s="76">
        <v>0.04</v>
      </c>
    </row>
    <row r="58" spans="1:4" x14ac:dyDescent="0.25">
      <c r="A58" s="397">
        <v>28</v>
      </c>
      <c r="B58" s="225">
        <v>44391</v>
      </c>
      <c r="C58" s="2">
        <v>55</v>
      </c>
      <c r="D58" s="76">
        <v>0.05</v>
      </c>
    </row>
    <row r="59" spans="1:4" x14ac:dyDescent="0.25">
      <c r="A59" s="397">
        <v>29</v>
      </c>
      <c r="B59" s="225">
        <v>44398</v>
      </c>
      <c r="C59" s="2">
        <v>59</v>
      </c>
      <c r="D59" s="76">
        <v>0.06</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00"/>
  <sheetViews>
    <sheetView workbookViewId="0">
      <pane xSplit="1" ySplit="3" topLeftCell="B479"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7" x14ac:dyDescent="0.25">
      <c r="A1" s="54" t="s">
        <v>50</v>
      </c>
      <c r="G1" s="22" t="s">
        <v>29</v>
      </c>
    </row>
    <row r="3" spans="1:7" ht="39" x14ac:dyDescent="0.25">
      <c r="A3" s="55" t="s">
        <v>0</v>
      </c>
      <c r="B3" s="61" t="s">
        <v>49</v>
      </c>
    </row>
    <row r="4" spans="1:7" x14ac:dyDescent="0.25">
      <c r="A4" s="25">
        <v>43904</v>
      </c>
      <c r="B4" s="56">
        <v>1</v>
      </c>
    </row>
    <row r="5" spans="1:7" x14ac:dyDescent="0.25">
      <c r="A5" s="25">
        <v>43905</v>
      </c>
      <c r="B5" s="56">
        <v>1</v>
      </c>
    </row>
    <row r="6" spans="1:7" x14ac:dyDescent="0.25">
      <c r="A6" s="25">
        <v>43906</v>
      </c>
      <c r="B6" s="56">
        <v>1</v>
      </c>
    </row>
    <row r="7" spans="1:7" x14ac:dyDescent="0.25">
      <c r="A7" s="25">
        <v>43907</v>
      </c>
      <c r="B7" s="56">
        <v>2</v>
      </c>
    </row>
    <row r="8" spans="1:7" x14ac:dyDescent="0.25">
      <c r="A8" s="25">
        <v>43908</v>
      </c>
      <c r="B8" s="56">
        <v>3</v>
      </c>
    </row>
    <row r="9" spans="1:7" x14ac:dyDescent="0.25">
      <c r="A9" s="25">
        <v>43909</v>
      </c>
      <c r="B9" s="56">
        <v>6</v>
      </c>
    </row>
    <row r="10" spans="1:7" x14ac:dyDescent="0.25">
      <c r="A10" s="25">
        <v>43910</v>
      </c>
      <c r="B10" s="56">
        <v>6</v>
      </c>
    </row>
    <row r="11" spans="1:7" x14ac:dyDescent="0.25">
      <c r="A11" s="25">
        <v>43911</v>
      </c>
      <c r="B11" s="56">
        <v>7</v>
      </c>
    </row>
    <row r="12" spans="1:7" x14ac:dyDescent="0.25">
      <c r="A12" s="25">
        <v>43912</v>
      </c>
      <c r="B12" s="56">
        <v>10</v>
      </c>
    </row>
    <row r="13" spans="1:7" x14ac:dyDescent="0.25">
      <c r="A13" s="25">
        <v>43913</v>
      </c>
      <c r="B13" s="56">
        <v>14</v>
      </c>
    </row>
    <row r="14" spans="1:7" x14ac:dyDescent="0.25">
      <c r="A14" s="25">
        <v>43914</v>
      </c>
      <c r="B14" s="56">
        <v>16</v>
      </c>
    </row>
    <row r="15" spans="1:7" x14ac:dyDescent="0.25">
      <c r="A15" s="25">
        <v>43915</v>
      </c>
      <c r="B15" s="56">
        <v>22</v>
      </c>
    </row>
    <row r="16" spans="1:7"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339</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row r="434" spans="1:2" x14ac:dyDescent="0.25">
      <c r="A434" s="291">
        <v>44334</v>
      </c>
      <c r="B434" s="127">
        <v>7664</v>
      </c>
    </row>
    <row r="435" spans="1:2" x14ac:dyDescent="0.25">
      <c r="A435" s="291">
        <v>44335</v>
      </c>
      <c r="B435" s="127">
        <v>7664</v>
      </c>
    </row>
    <row r="436" spans="1:2" x14ac:dyDescent="0.25">
      <c r="A436" s="291">
        <v>44336</v>
      </c>
      <c r="B436" s="127">
        <v>7664</v>
      </c>
    </row>
    <row r="437" spans="1:2" x14ac:dyDescent="0.25">
      <c r="A437" s="291">
        <v>44337</v>
      </c>
      <c r="B437" s="127">
        <v>7664</v>
      </c>
    </row>
    <row r="438" spans="1:2" x14ac:dyDescent="0.25">
      <c r="A438" s="291">
        <v>44338</v>
      </c>
      <c r="B438" s="127">
        <v>7664</v>
      </c>
    </row>
    <row r="439" spans="1:2" x14ac:dyDescent="0.25">
      <c r="A439" s="291">
        <v>44339</v>
      </c>
      <c r="B439" s="127">
        <v>7664</v>
      </c>
    </row>
    <row r="440" spans="1:2" x14ac:dyDescent="0.25">
      <c r="A440" s="291">
        <v>44340</v>
      </c>
      <c r="B440" s="127">
        <v>7664</v>
      </c>
    </row>
    <row r="441" spans="1:2" x14ac:dyDescent="0.25">
      <c r="A441" s="291">
        <v>44341</v>
      </c>
      <c r="B441" s="127">
        <v>7666</v>
      </c>
    </row>
    <row r="442" spans="1:2" x14ac:dyDescent="0.25">
      <c r="A442" s="291">
        <v>44342</v>
      </c>
      <c r="B442" s="127">
        <v>7666</v>
      </c>
    </row>
    <row r="443" spans="1:2" x14ac:dyDescent="0.25">
      <c r="A443" s="291">
        <v>44343</v>
      </c>
      <c r="B443" s="127">
        <v>7666</v>
      </c>
    </row>
    <row r="444" spans="1:2" x14ac:dyDescent="0.25">
      <c r="A444" s="291">
        <v>44344</v>
      </c>
      <c r="B444" s="127">
        <v>7668</v>
      </c>
    </row>
    <row r="445" spans="1:2" x14ac:dyDescent="0.25">
      <c r="A445" s="291">
        <v>44345</v>
      </c>
      <c r="B445" s="127">
        <v>7668</v>
      </c>
    </row>
    <row r="446" spans="1:2" x14ac:dyDescent="0.25">
      <c r="A446" s="291">
        <v>44346</v>
      </c>
      <c r="B446" s="127">
        <v>7668</v>
      </c>
    </row>
    <row r="447" spans="1:2" x14ac:dyDescent="0.25">
      <c r="A447" s="291">
        <v>44347</v>
      </c>
      <c r="B447" s="127">
        <v>7669</v>
      </c>
    </row>
    <row r="448" spans="1:2" x14ac:dyDescent="0.25">
      <c r="A448" s="291">
        <v>44348</v>
      </c>
      <c r="B448" s="127">
        <v>7669</v>
      </c>
    </row>
    <row r="449" spans="1:2" x14ac:dyDescent="0.25">
      <c r="A449" s="291">
        <v>44349</v>
      </c>
      <c r="B449" s="127">
        <v>7670</v>
      </c>
    </row>
    <row r="450" spans="1:2" x14ac:dyDescent="0.25">
      <c r="A450" s="291">
        <v>44350</v>
      </c>
      <c r="B450" s="127">
        <v>7674</v>
      </c>
    </row>
    <row r="451" spans="1:2" x14ac:dyDescent="0.25">
      <c r="A451" s="291">
        <v>44351</v>
      </c>
      <c r="B451" s="127">
        <v>7676</v>
      </c>
    </row>
    <row r="452" spans="1:2" x14ac:dyDescent="0.25">
      <c r="A452" s="291">
        <v>44352</v>
      </c>
      <c r="B452" s="127">
        <v>7677</v>
      </c>
    </row>
    <row r="453" spans="1:2" x14ac:dyDescent="0.25">
      <c r="A453" s="291">
        <v>44353</v>
      </c>
      <c r="B453" s="127">
        <v>7677</v>
      </c>
    </row>
    <row r="454" spans="1:2" x14ac:dyDescent="0.25">
      <c r="A454" s="291">
        <v>44354</v>
      </c>
      <c r="B454" s="127">
        <v>7677</v>
      </c>
    </row>
    <row r="455" spans="1:2" x14ac:dyDescent="0.25">
      <c r="A455" s="291">
        <v>44355</v>
      </c>
      <c r="B455" s="127">
        <v>7677</v>
      </c>
    </row>
    <row r="456" spans="1:2" x14ac:dyDescent="0.25">
      <c r="A456" s="291">
        <v>44356</v>
      </c>
      <c r="B456" s="127">
        <v>7678</v>
      </c>
    </row>
    <row r="457" spans="1:2" x14ac:dyDescent="0.25">
      <c r="A457" s="291">
        <v>44357</v>
      </c>
      <c r="B457" s="127">
        <v>7679</v>
      </c>
    </row>
    <row r="458" spans="1:2" x14ac:dyDescent="0.25">
      <c r="A458" s="291">
        <v>44358</v>
      </c>
      <c r="B458" s="127">
        <v>7679</v>
      </c>
    </row>
    <row r="459" spans="1:2" x14ac:dyDescent="0.25">
      <c r="A459" s="291">
        <v>44359</v>
      </c>
      <c r="B459" s="127">
        <v>7681</v>
      </c>
    </row>
    <row r="460" spans="1:2" x14ac:dyDescent="0.25">
      <c r="A460" s="291">
        <v>44360</v>
      </c>
      <c r="B460" s="127">
        <v>7681</v>
      </c>
    </row>
    <row r="461" spans="1:2" x14ac:dyDescent="0.25">
      <c r="A461" s="291">
        <v>44361</v>
      </c>
      <c r="B461" s="127">
        <v>7681</v>
      </c>
    </row>
    <row r="462" spans="1:2" x14ac:dyDescent="0.25">
      <c r="A462" s="291">
        <v>44362</v>
      </c>
      <c r="B462" s="127">
        <v>7683</v>
      </c>
    </row>
    <row r="463" spans="1:2" x14ac:dyDescent="0.25">
      <c r="A463" s="291">
        <v>44363</v>
      </c>
      <c r="B463" s="127">
        <v>7684</v>
      </c>
    </row>
    <row r="464" spans="1:2" x14ac:dyDescent="0.25">
      <c r="A464" s="291">
        <v>44364</v>
      </c>
      <c r="B464" s="127">
        <v>7688</v>
      </c>
    </row>
    <row r="465" spans="1:2" x14ac:dyDescent="0.25">
      <c r="A465" s="291">
        <v>44365</v>
      </c>
      <c r="B465" s="127">
        <v>7690</v>
      </c>
    </row>
    <row r="466" spans="1:2" x14ac:dyDescent="0.25">
      <c r="A466" s="291">
        <v>44366</v>
      </c>
      <c r="B466" s="127">
        <v>7692</v>
      </c>
    </row>
    <row r="467" spans="1:2" x14ac:dyDescent="0.25">
      <c r="A467" s="291">
        <v>44367</v>
      </c>
      <c r="B467" s="127">
        <v>7692</v>
      </c>
    </row>
    <row r="468" spans="1:2" x14ac:dyDescent="0.25">
      <c r="A468" s="291">
        <v>44368</v>
      </c>
      <c r="B468" s="127">
        <v>7692</v>
      </c>
    </row>
    <row r="469" spans="1:2" x14ac:dyDescent="0.25">
      <c r="A469" s="291">
        <v>44369</v>
      </c>
      <c r="B469" s="127">
        <v>7696</v>
      </c>
    </row>
    <row r="470" spans="1:2" x14ac:dyDescent="0.25">
      <c r="A470" s="291">
        <v>44370</v>
      </c>
      <c r="B470" s="127">
        <v>7701</v>
      </c>
    </row>
    <row r="471" spans="1:2" x14ac:dyDescent="0.25">
      <c r="A471" s="291">
        <v>44371</v>
      </c>
      <c r="B471" s="127">
        <v>7706</v>
      </c>
    </row>
    <row r="472" spans="1:2" x14ac:dyDescent="0.25">
      <c r="A472" s="291">
        <v>44372</v>
      </c>
      <c r="B472" s="127">
        <v>7708</v>
      </c>
    </row>
    <row r="473" spans="1:2" x14ac:dyDescent="0.25">
      <c r="A473" s="291">
        <v>44373</v>
      </c>
      <c r="B473" s="127">
        <v>7711</v>
      </c>
    </row>
    <row r="474" spans="1:2" s="384" customFormat="1" x14ac:dyDescent="0.25">
      <c r="A474" s="291">
        <v>44374</v>
      </c>
      <c r="B474" s="127">
        <v>7712</v>
      </c>
    </row>
    <row r="475" spans="1:2" x14ac:dyDescent="0.25">
      <c r="A475" s="291">
        <v>44375</v>
      </c>
      <c r="B475" s="127">
        <v>7712</v>
      </c>
    </row>
    <row r="476" spans="1:2" x14ac:dyDescent="0.25">
      <c r="A476" s="291">
        <v>44376</v>
      </c>
      <c r="B476" s="127">
        <v>7713</v>
      </c>
    </row>
    <row r="477" spans="1:2" x14ac:dyDescent="0.25">
      <c r="A477" s="291">
        <v>44377</v>
      </c>
      <c r="B477" s="127">
        <v>7716</v>
      </c>
    </row>
    <row r="478" spans="1:2" x14ac:dyDescent="0.25">
      <c r="A478" s="291">
        <v>44378</v>
      </c>
      <c r="B478" s="127">
        <v>7722</v>
      </c>
    </row>
    <row r="479" spans="1:2" x14ac:dyDescent="0.25">
      <c r="A479" s="291">
        <v>44379</v>
      </c>
      <c r="B479" s="127">
        <v>7726</v>
      </c>
    </row>
    <row r="480" spans="1:2" x14ac:dyDescent="0.25">
      <c r="A480" s="291">
        <v>44380</v>
      </c>
      <c r="B480" s="127">
        <v>7729</v>
      </c>
    </row>
    <row r="481" spans="1:2" x14ac:dyDescent="0.25">
      <c r="A481" s="291">
        <v>44381</v>
      </c>
      <c r="B481" s="127">
        <v>7729</v>
      </c>
    </row>
    <row r="482" spans="1:2" x14ac:dyDescent="0.25">
      <c r="A482" s="291">
        <v>44382</v>
      </c>
      <c r="B482" s="127">
        <v>7729</v>
      </c>
    </row>
    <row r="483" spans="1:2" x14ac:dyDescent="0.25">
      <c r="A483" s="291">
        <v>44383</v>
      </c>
      <c r="B483" s="127">
        <v>7735</v>
      </c>
    </row>
    <row r="484" spans="1:2" x14ac:dyDescent="0.25">
      <c r="A484" s="291">
        <v>44384</v>
      </c>
      <c r="B484" s="127">
        <v>7740</v>
      </c>
    </row>
    <row r="485" spans="1:2" x14ac:dyDescent="0.25">
      <c r="A485" s="291">
        <v>44385</v>
      </c>
      <c r="B485" s="127">
        <v>7744</v>
      </c>
    </row>
    <row r="486" spans="1:2" x14ac:dyDescent="0.25">
      <c r="A486" s="291">
        <v>44386</v>
      </c>
      <c r="B486" s="127">
        <v>7750</v>
      </c>
    </row>
    <row r="487" spans="1:2" x14ac:dyDescent="0.25">
      <c r="A487" s="291">
        <v>44387</v>
      </c>
      <c r="B487" s="127">
        <v>7757</v>
      </c>
    </row>
    <row r="488" spans="1:2" x14ac:dyDescent="0.25">
      <c r="A488" s="291">
        <v>44388</v>
      </c>
      <c r="B488" s="127">
        <v>7757</v>
      </c>
    </row>
    <row r="489" spans="1:2" x14ac:dyDescent="0.25">
      <c r="A489" s="291">
        <v>44389</v>
      </c>
      <c r="B489" s="127">
        <v>7757</v>
      </c>
    </row>
    <row r="490" spans="1:2" x14ac:dyDescent="0.25">
      <c r="A490" s="291">
        <v>44390</v>
      </c>
      <c r="B490" s="127">
        <v>7761</v>
      </c>
    </row>
    <row r="491" spans="1:2" x14ac:dyDescent="0.25">
      <c r="A491" s="291">
        <v>44391</v>
      </c>
      <c r="B491" s="127">
        <v>7772</v>
      </c>
    </row>
    <row r="492" spans="1:2" x14ac:dyDescent="0.25">
      <c r="A492" s="291">
        <v>44392</v>
      </c>
      <c r="B492" s="127">
        <v>7791</v>
      </c>
    </row>
    <row r="493" spans="1:2" x14ac:dyDescent="0.25">
      <c r="A493" s="291">
        <v>44393</v>
      </c>
      <c r="B493" s="127">
        <v>7796</v>
      </c>
    </row>
    <row r="494" spans="1:2" x14ac:dyDescent="0.25">
      <c r="A494" s="291">
        <v>44394</v>
      </c>
      <c r="B494" s="127">
        <v>7800</v>
      </c>
    </row>
    <row r="495" spans="1:2" x14ac:dyDescent="0.25">
      <c r="A495" s="291">
        <v>44395</v>
      </c>
      <c r="B495" s="127">
        <v>7800</v>
      </c>
    </row>
    <row r="496" spans="1:2" x14ac:dyDescent="0.25">
      <c r="A496" s="291">
        <v>44396</v>
      </c>
      <c r="B496" s="127">
        <v>7800</v>
      </c>
    </row>
    <row r="497" spans="1:2" x14ac:dyDescent="0.25">
      <c r="A497" s="291">
        <v>44397</v>
      </c>
      <c r="B497" s="127">
        <v>7813</v>
      </c>
    </row>
    <row r="498" spans="1:2" x14ac:dyDescent="0.25">
      <c r="A498" s="291">
        <v>44398</v>
      </c>
      <c r="B498" s="127">
        <v>7820</v>
      </c>
    </row>
    <row r="499" spans="1:2" x14ac:dyDescent="0.25">
      <c r="A499" s="291">
        <v>44399</v>
      </c>
      <c r="B499" s="127">
        <v>7842</v>
      </c>
    </row>
    <row r="500" spans="1:2" x14ac:dyDescent="0.25">
      <c r="A500" s="291">
        <v>44400</v>
      </c>
      <c r="B500" s="127">
        <v>7848</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85546875" customWidth="1"/>
    <col min="6" max="6" width="13.140625" customWidth="1"/>
    <col min="15" max="19" width="15" customWidth="1"/>
    <col min="20" max="20" width="12.140625" customWidth="1"/>
  </cols>
  <sheetData>
    <row r="1" spans="1:21" x14ac:dyDescent="0.25">
      <c r="A1" s="583" t="s">
        <v>342</v>
      </c>
      <c r="B1" s="583"/>
      <c r="C1" s="583"/>
      <c r="D1" s="583"/>
      <c r="E1" s="583"/>
      <c r="F1" s="450"/>
      <c r="G1" s="450"/>
      <c r="H1" s="450"/>
      <c r="I1" s="450"/>
      <c r="J1" s="450"/>
      <c r="K1" s="450"/>
      <c r="L1" s="450"/>
      <c r="M1" s="450"/>
      <c r="N1" s="450"/>
      <c r="O1" s="476" t="s">
        <v>343</v>
      </c>
      <c r="P1" s="94"/>
      <c r="Q1" s="94"/>
      <c r="R1" s="94"/>
      <c r="S1" s="94"/>
      <c r="T1" s="94"/>
      <c r="U1" s="264"/>
    </row>
    <row r="2" spans="1:21" x14ac:dyDescent="0.2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25">
      <c r="A3" s="477" t="s">
        <v>0</v>
      </c>
      <c r="B3" s="478" t="s">
        <v>165</v>
      </c>
      <c r="C3" s="478" t="s">
        <v>162</v>
      </c>
      <c r="D3" s="479" t="s">
        <v>168</v>
      </c>
      <c r="E3" s="479" t="s">
        <v>166</v>
      </c>
      <c r="F3" s="453"/>
      <c r="G3" s="453"/>
      <c r="H3" s="453"/>
      <c r="I3" s="453"/>
      <c r="J3" s="453"/>
      <c r="K3" s="453"/>
      <c r="L3" s="453"/>
      <c r="M3" s="453"/>
      <c r="N3" s="453"/>
      <c r="O3" s="477" t="s">
        <v>0</v>
      </c>
      <c r="P3" s="478" t="s">
        <v>165</v>
      </c>
      <c r="Q3" s="478" t="s">
        <v>162</v>
      </c>
      <c r="R3" s="479" t="s">
        <v>168</v>
      </c>
      <c r="S3" s="479" t="s">
        <v>166</v>
      </c>
      <c r="T3" s="480"/>
      <c r="U3" s="264"/>
    </row>
    <row r="4" spans="1:21" x14ac:dyDescent="0.2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2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2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2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2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2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2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2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2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2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2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2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2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2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2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2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2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2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2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2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2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2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2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2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2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2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2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2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2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2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2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2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2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2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2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2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2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2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2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2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2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2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2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2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2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2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2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2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2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2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2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2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2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2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2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2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2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2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2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2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2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2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2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2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2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2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2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2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2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2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2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2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2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2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2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25">
      <c r="A93" s="295">
        <v>44183</v>
      </c>
      <c r="B93" s="488">
        <v>44480</v>
      </c>
      <c r="C93" s="292">
        <v>0.80237825229999993</v>
      </c>
      <c r="D93" s="292">
        <v>0.13409418100000001</v>
      </c>
      <c r="E93" s="292">
        <v>6.3514698199999997E-2</v>
      </c>
      <c r="F93" s="450"/>
      <c r="G93" s="450"/>
      <c r="H93" s="450"/>
      <c r="I93" s="450"/>
      <c r="J93" s="450"/>
      <c r="K93" s="450"/>
      <c r="L93" s="450"/>
      <c r="M93" s="450"/>
      <c r="N93" s="450"/>
      <c r="O93" s="94" t="s">
        <v>344</v>
      </c>
      <c r="P93" s="94"/>
      <c r="Q93" s="94"/>
      <c r="R93" s="94"/>
      <c r="S93" s="94"/>
      <c r="T93" s="94"/>
      <c r="U93" s="264"/>
    </row>
    <row r="94" spans="1:21" x14ac:dyDescent="0.25">
      <c r="A94" s="295">
        <v>44186</v>
      </c>
      <c r="B94" s="488">
        <v>74080</v>
      </c>
      <c r="C94" s="292">
        <v>0.61673762059999993</v>
      </c>
      <c r="D94" s="292">
        <v>0.23838858239999999</v>
      </c>
      <c r="E94" s="292">
        <v>0.14484608819999997</v>
      </c>
      <c r="F94" s="450"/>
      <c r="G94" s="450"/>
      <c r="H94" s="450"/>
      <c r="I94" s="450"/>
      <c r="J94" s="450"/>
      <c r="K94" s="450"/>
      <c r="L94" s="450"/>
      <c r="M94" s="450"/>
      <c r="N94" s="450"/>
      <c r="O94" s="94" t="s">
        <v>344</v>
      </c>
      <c r="P94" s="94"/>
      <c r="Q94" s="94"/>
      <c r="R94" s="94"/>
      <c r="S94" s="94"/>
      <c r="T94" s="94"/>
      <c r="U94" s="264"/>
    </row>
    <row r="95" spans="1:21" x14ac:dyDescent="0.25">
      <c r="A95" s="295">
        <v>44187</v>
      </c>
      <c r="B95" s="488">
        <v>79992</v>
      </c>
      <c r="C95" s="292">
        <v>0.55153155800000009</v>
      </c>
      <c r="D95" s="292">
        <v>0.28552678770000001</v>
      </c>
      <c r="E95" s="292">
        <v>0.16291248800000002</v>
      </c>
      <c r="F95" s="450"/>
      <c r="G95" s="450"/>
      <c r="H95" s="450"/>
      <c r="I95" s="450"/>
      <c r="J95" s="450"/>
      <c r="K95" s="450"/>
      <c r="L95" s="450"/>
      <c r="M95" s="450"/>
      <c r="N95" s="450"/>
      <c r="O95" s="94" t="s">
        <v>344</v>
      </c>
      <c r="P95" s="94"/>
      <c r="Q95" s="94"/>
      <c r="R95" s="94"/>
      <c r="S95" s="94"/>
      <c r="T95" s="94"/>
      <c r="U95" s="264"/>
    </row>
    <row r="96" spans="1:21" x14ac:dyDescent="0.25">
      <c r="A96" s="295">
        <v>44188</v>
      </c>
      <c r="B96" s="488">
        <v>27333</v>
      </c>
      <c r="C96" s="292">
        <v>0.56089519779999997</v>
      </c>
      <c r="D96" s="292">
        <v>0.22995571740000001</v>
      </c>
      <c r="E96" s="292">
        <v>0.2091490848</v>
      </c>
      <c r="F96" s="450"/>
      <c r="G96" s="450"/>
      <c r="H96" s="450"/>
      <c r="I96" s="450"/>
      <c r="J96" s="450"/>
      <c r="K96" s="450"/>
      <c r="L96" s="450"/>
      <c r="M96" s="450"/>
      <c r="N96" s="450"/>
      <c r="O96" s="94" t="s">
        <v>344</v>
      </c>
      <c r="P96" s="94"/>
      <c r="Q96" s="94"/>
      <c r="R96" s="94"/>
      <c r="S96" s="94"/>
      <c r="T96" s="94"/>
      <c r="U96" s="264"/>
    </row>
    <row r="97" spans="1:25" x14ac:dyDescent="0.25">
      <c r="B97" s="428" t="s">
        <v>345</v>
      </c>
      <c r="C97" s="224"/>
      <c r="D97" s="224"/>
      <c r="E97" s="224"/>
      <c r="F97" s="224"/>
      <c r="G97" s="264"/>
      <c r="H97" s="264"/>
      <c r="I97" s="264"/>
      <c r="J97" s="264"/>
      <c r="K97" s="264"/>
      <c r="L97" s="264"/>
      <c r="M97" s="264"/>
      <c r="N97" s="264"/>
      <c r="O97" s="428" t="s">
        <v>345</v>
      </c>
      <c r="P97" s="224"/>
      <c r="Q97" s="224"/>
      <c r="R97" s="224"/>
      <c r="S97" s="224"/>
      <c r="T97" s="224"/>
      <c r="U97" s="264"/>
    </row>
    <row r="98" spans="1:25" x14ac:dyDescent="0.25">
      <c r="A98" s="489" t="s">
        <v>346</v>
      </c>
      <c r="B98" s="428" t="s">
        <v>354</v>
      </c>
      <c r="C98" s="224"/>
      <c r="D98" s="224"/>
      <c r="E98" s="224"/>
      <c r="F98" s="224"/>
      <c r="G98" s="264"/>
      <c r="H98" s="264"/>
      <c r="I98" s="264"/>
      <c r="J98" s="264"/>
      <c r="K98" s="264"/>
      <c r="L98" s="264"/>
      <c r="M98" s="264"/>
      <c r="N98" s="264"/>
      <c r="O98" s="428" t="s">
        <v>354</v>
      </c>
      <c r="P98" s="224"/>
      <c r="Q98" s="224"/>
      <c r="R98" s="224"/>
      <c r="S98" s="224"/>
      <c r="T98" s="224"/>
      <c r="U98" s="264"/>
    </row>
    <row r="99" spans="1:25" x14ac:dyDescent="0.25">
      <c r="A99" s="295">
        <v>44270</v>
      </c>
      <c r="B99" s="488">
        <v>6236</v>
      </c>
      <c r="C99" s="292">
        <v>0.95560927529999995</v>
      </c>
      <c r="D99" s="292">
        <v>2.87342451E-2</v>
      </c>
      <c r="E99" s="292">
        <v>1.5656479600000002E-2</v>
      </c>
      <c r="F99" s="224" t="s">
        <v>346</v>
      </c>
      <c r="G99" s="264"/>
      <c r="H99" s="264"/>
      <c r="I99" s="264"/>
      <c r="K99" s="264"/>
      <c r="L99" s="22" t="s">
        <v>355</v>
      </c>
      <c r="M99" s="264"/>
      <c r="N99" s="264"/>
      <c r="O99" s="294">
        <v>44270</v>
      </c>
      <c r="P99" s="385">
        <v>5613</v>
      </c>
      <c r="Q99" s="257">
        <v>0.95775926290000002</v>
      </c>
      <c r="R99" s="257">
        <v>2.8113455499999999E-2</v>
      </c>
      <c r="S99" s="257">
        <v>1.41272816E-2</v>
      </c>
      <c r="T99" s="224" t="s">
        <v>346</v>
      </c>
      <c r="U99" s="264"/>
      <c r="Y99" s="22" t="s">
        <v>355</v>
      </c>
    </row>
    <row r="100" spans="1:25" x14ac:dyDescent="0.25">
      <c r="A100" s="295">
        <v>44271</v>
      </c>
      <c r="B100" s="488">
        <v>6459</v>
      </c>
      <c r="C100" s="292">
        <v>0.95502158609999999</v>
      </c>
      <c r="D100" s="292">
        <v>2.8763728700000001E-2</v>
      </c>
      <c r="E100" s="292">
        <v>1.6214685199999999E-2</v>
      </c>
      <c r="F100" s="224" t="s">
        <v>346</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346</v>
      </c>
      <c r="U100" s="264"/>
    </row>
    <row r="101" spans="1:25" x14ac:dyDescent="0.25">
      <c r="A101" s="295">
        <v>44272</v>
      </c>
      <c r="B101" s="488">
        <v>7026</v>
      </c>
      <c r="C101" s="292">
        <v>0.9509061056</v>
      </c>
      <c r="D101" s="292">
        <v>3.1480994700000001E-2</v>
      </c>
      <c r="E101" s="292">
        <v>1.7610359999999999E-2</v>
      </c>
      <c r="F101" s="224" t="s">
        <v>346</v>
      </c>
      <c r="O101" s="294">
        <v>44272</v>
      </c>
      <c r="P101" s="385">
        <v>6598</v>
      </c>
      <c r="Q101" s="257">
        <v>0.95307786080000001</v>
      </c>
      <c r="R101" s="257">
        <v>3.0343084999999999E-2</v>
      </c>
      <c r="S101" s="257">
        <v>1.6576514800000001E-2</v>
      </c>
      <c r="T101" s="224" t="s">
        <v>346</v>
      </c>
    </row>
    <row r="102" spans="1:25" x14ac:dyDescent="0.25">
      <c r="A102" s="295">
        <v>44273</v>
      </c>
      <c r="B102" s="488">
        <v>7257</v>
      </c>
      <c r="C102" s="292">
        <v>0.9474164397</v>
      </c>
      <c r="D102" s="292">
        <v>3.4120481499999994E-2</v>
      </c>
      <c r="E102" s="292">
        <v>1.82318141E-2</v>
      </c>
      <c r="F102" s="224" t="s">
        <v>346</v>
      </c>
      <c r="O102" s="294">
        <v>44273</v>
      </c>
      <c r="P102" s="385">
        <v>6936</v>
      </c>
      <c r="Q102" s="257">
        <v>0.9496414029000001</v>
      </c>
      <c r="R102" s="257">
        <v>3.2702532700000002E-2</v>
      </c>
      <c r="S102" s="257">
        <v>1.7424834300000001E-2</v>
      </c>
      <c r="T102" s="224" t="s">
        <v>346</v>
      </c>
    </row>
    <row r="103" spans="1:25" x14ac:dyDescent="0.25">
      <c r="A103" s="295">
        <v>44274</v>
      </c>
      <c r="B103" s="488">
        <v>7689</v>
      </c>
      <c r="C103" s="292">
        <v>0.9373947091</v>
      </c>
      <c r="D103" s="292">
        <v>4.2672313000000003E-2</v>
      </c>
      <c r="E103" s="292">
        <v>1.9678109200000002E-2</v>
      </c>
      <c r="F103" s="224" t="s">
        <v>346</v>
      </c>
      <c r="O103" s="294">
        <v>44274</v>
      </c>
      <c r="P103" s="385">
        <v>7508</v>
      </c>
      <c r="Q103" s="257">
        <v>0.9387206132</v>
      </c>
      <c r="R103" s="257">
        <v>4.1826591199999999E-2</v>
      </c>
      <c r="S103" s="257">
        <v>1.9197943299999999E-2</v>
      </c>
      <c r="T103" s="224" t="s">
        <v>346</v>
      </c>
    </row>
    <row r="104" spans="1:25" x14ac:dyDescent="0.25">
      <c r="A104" s="295">
        <v>44277</v>
      </c>
      <c r="B104" s="488">
        <v>8152</v>
      </c>
      <c r="C104" s="292">
        <v>0.92758325539999997</v>
      </c>
      <c r="D104" s="292">
        <v>5.19330603E-2</v>
      </c>
      <c r="E104" s="292">
        <v>2.0483684200000001E-2</v>
      </c>
      <c r="F104" s="224" t="s">
        <v>346</v>
      </c>
      <c r="O104" s="294">
        <v>44277</v>
      </c>
      <c r="P104" s="385">
        <v>6967</v>
      </c>
      <c r="Q104" s="257">
        <v>0.93261251879999996</v>
      </c>
      <c r="R104" s="257">
        <v>4.9884766999999997E-2</v>
      </c>
      <c r="S104" s="257">
        <v>1.7502714099999997E-2</v>
      </c>
      <c r="T104" s="224" t="s">
        <v>346</v>
      </c>
    </row>
    <row r="105" spans="1:25" x14ac:dyDescent="0.25">
      <c r="A105" s="295">
        <v>44278</v>
      </c>
      <c r="B105" s="488">
        <v>8887</v>
      </c>
      <c r="C105" s="292">
        <v>0.92917075819999995</v>
      </c>
      <c r="D105" s="292">
        <v>4.85817256E-2</v>
      </c>
      <c r="E105" s="292">
        <v>2.2247516199999998E-2</v>
      </c>
      <c r="F105" s="224" t="s">
        <v>346</v>
      </c>
      <c r="O105" s="294">
        <v>44278</v>
      </c>
      <c r="P105" s="385">
        <v>7779</v>
      </c>
      <c r="Q105" s="257">
        <v>0.94049879660000002</v>
      </c>
      <c r="R105" s="257">
        <v>3.99646892E-2</v>
      </c>
      <c r="S105" s="257">
        <v>1.9536514200000001E-2</v>
      </c>
      <c r="T105" s="224" t="s">
        <v>346</v>
      </c>
    </row>
    <row r="106" spans="1:25" x14ac:dyDescent="0.25">
      <c r="A106" s="295">
        <v>44279</v>
      </c>
      <c r="B106" s="488">
        <v>9332</v>
      </c>
      <c r="C106" s="292">
        <v>0.93142913019999996</v>
      </c>
      <c r="D106" s="292">
        <v>4.5210222899999999E-2</v>
      </c>
      <c r="E106" s="292">
        <v>2.3358107200000002E-2</v>
      </c>
      <c r="F106" s="224" t="s">
        <v>346</v>
      </c>
      <c r="O106" s="294">
        <v>44279</v>
      </c>
      <c r="P106" s="385">
        <v>8733</v>
      </c>
      <c r="Q106" s="257">
        <v>0.93512083260000001</v>
      </c>
      <c r="R106" s="257">
        <v>4.2929440400000005E-2</v>
      </c>
      <c r="S106" s="257">
        <v>2.1947187600000001E-2</v>
      </c>
      <c r="T106" s="224" t="s">
        <v>346</v>
      </c>
    </row>
    <row r="107" spans="1:25" x14ac:dyDescent="0.25">
      <c r="A107" s="295">
        <v>44280</v>
      </c>
      <c r="B107" s="488">
        <v>9477</v>
      </c>
      <c r="C107" s="292">
        <v>0.92858240520000002</v>
      </c>
      <c r="D107" s="292">
        <v>4.7594372699999998E-2</v>
      </c>
      <c r="E107" s="292">
        <v>2.3823221999999998E-2</v>
      </c>
      <c r="F107" s="224" t="s">
        <v>346</v>
      </c>
      <c r="O107" s="294">
        <v>44280</v>
      </c>
      <c r="P107" s="385">
        <v>8949</v>
      </c>
      <c r="Q107" s="257">
        <v>0.93190683210000003</v>
      </c>
      <c r="R107" s="257">
        <v>4.55909839E-2</v>
      </c>
      <c r="S107" s="257">
        <v>2.2502183800000002E-2</v>
      </c>
      <c r="T107" s="224" t="s">
        <v>346</v>
      </c>
    </row>
    <row r="108" spans="1:25" x14ac:dyDescent="0.25">
      <c r="A108" s="295">
        <v>44281</v>
      </c>
      <c r="B108" s="488">
        <v>9843</v>
      </c>
      <c r="C108" s="292">
        <v>0.90576922269999993</v>
      </c>
      <c r="D108" s="292">
        <v>6.8938733400000007E-2</v>
      </c>
      <c r="E108" s="292">
        <v>2.5292044000000003E-2</v>
      </c>
      <c r="F108" s="224" t="s">
        <v>346</v>
      </c>
      <c r="O108" s="294">
        <v>44281</v>
      </c>
      <c r="P108" s="385">
        <v>9530</v>
      </c>
      <c r="Q108" s="257">
        <v>0.90750470490000001</v>
      </c>
      <c r="R108" s="257">
        <v>6.7873258800000003E-2</v>
      </c>
      <c r="S108" s="257">
        <v>2.46220363E-2</v>
      </c>
      <c r="T108" s="224" t="s">
        <v>346</v>
      </c>
    </row>
    <row r="109" spans="1:25" x14ac:dyDescent="0.25">
      <c r="A109" s="295">
        <v>44284</v>
      </c>
      <c r="B109" s="488">
        <v>9183</v>
      </c>
      <c r="C109" s="292">
        <v>0.90234998649999998</v>
      </c>
      <c r="D109" s="292">
        <v>7.0133025500000001E-2</v>
      </c>
      <c r="E109" s="292">
        <v>2.7516987900000001E-2</v>
      </c>
      <c r="F109" s="224" t="s">
        <v>346</v>
      </c>
      <c r="O109" s="294">
        <v>44284</v>
      </c>
      <c r="P109" s="385">
        <v>8788</v>
      </c>
      <c r="Q109" s="257">
        <v>0.90575591099999997</v>
      </c>
      <c r="R109" s="257">
        <v>6.7897728599999999E-2</v>
      </c>
      <c r="S109" s="257">
        <v>2.63463603E-2</v>
      </c>
      <c r="T109" s="224" t="s">
        <v>346</v>
      </c>
    </row>
    <row r="110" spans="1:25" x14ac:dyDescent="0.25">
      <c r="A110" s="295">
        <v>44285</v>
      </c>
      <c r="B110" s="488">
        <v>9560</v>
      </c>
      <c r="C110" s="292">
        <v>0.91469070139999997</v>
      </c>
      <c r="D110" s="292">
        <v>5.6613375099999995E-2</v>
      </c>
      <c r="E110" s="292">
        <v>2.8695923499999998E-2</v>
      </c>
      <c r="F110" s="224" t="s">
        <v>346</v>
      </c>
      <c r="O110" s="294">
        <v>44285</v>
      </c>
      <c r="P110" s="385">
        <v>9140</v>
      </c>
      <c r="Q110" s="257">
        <v>0.91781270019999994</v>
      </c>
      <c r="R110" s="257">
        <v>5.4680980900000002E-2</v>
      </c>
      <c r="S110" s="257">
        <v>2.7506318800000002E-2</v>
      </c>
      <c r="T110" s="224" t="s">
        <v>346</v>
      </c>
    </row>
    <row r="111" spans="1:25" x14ac:dyDescent="0.25">
      <c r="A111" s="295">
        <v>44286</v>
      </c>
      <c r="B111" s="488">
        <v>10092</v>
      </c>
      <c r="C111" s="292">
        <v>0.9148463228</v>
      </c>
      <c r="D111" s="292">
        <v>5.4811492500000003E-2</v>
      </c>
      <c r="E111" s="292">
        <v>3.0342184800000001E-2</v>
      </c>
      <c r="F111" s="224" t="s">
        <v>346</v>
      </c>
      <c r="O111" s="294">
        <v>44286</v>
      </c>
      <c r="P111" s="385">
        <v>9608</v>
      </c>
      <c r="Q111" s="257">
        <v>0.91820638560000001</v>
      </c>
      <c r="R111" s="257">
        <v>5.2748720900000004E-2</v>
      </c>
      <c r="S111" s="257">
        <v>2.9044893499999995E-2</v>
      </c>
      <c r="T111" s="224" t="s">
        <v>346</v>
      </c>
    </row>
    <row r="112" spans="1:25" x14ac:dyDescent="0.25">
      <c r="A112" s="295">
        <v>44287</v>
      </c>
      <c r="B112" s="488">
        <v>10283</v>
      </c>
      <c r="C112" s="292">
        <v>0.89392885030000002</v>
      </c>
      <c r="D112" s="292">
        <v>7.5137015799999998E-2</v>
      </c>
      <c r="E112" s="292">
        <v>3.0934133799999999E-2</v>
      </c>
      <c r="F112" s="224" t="s">
        <v>346</v>
      </c>
      <c r="O112" s="294">
        <v>44287</v>
      </c>
      <c r="P112" s="385">
        <v>10284</v>
      </c>
      <c r="Q112" s="257">
        <v>0.89395646130000006</v>
      </c>
      <c r="R112" s="257">
        <v>7.5106466499999996E-2</v>
      </c>
      <c r="S112" s="257">
        <v>3.0937072200000002E-2</v>
      </c>
      <c r="T112" s="224" t="s">
        <v>346</v>
      </c>
    </row>
    <row r="113" spans="1:20" x14ac:dyDescent="0.25">
      <c r="B113" s="428" t="s">
        <v>347</v>
      </c>
      <c r="C113" s="428"/>
      <c r="D113" s="490"/>
      <c r="E113" s="490"/>
      <c r="F113" s="264"/>
      <c r="O113" s="428" t="s">
        <v>347</v>
      </c>
      <c r="P113" s="385"/>
      <c r="Q113" s="257"/>
      <c r="R113" s="257"/>
      <c r="S113" s="257"/>
      <c r="T113" s="224"/>
    </row>
    <row r="114" spans="1:20" x14ac:dyDescent="0.25">
      <c r="A114" s="489" t="s">
        <v>348</v>
      </c>
      <c r="B114" s="428" t="s">
        <v>349</v>
      </c>
      <c r="C114" s="224"/>
      <c r="O114" s="428" t="s">
        <v>349</v>
      </c>
      <c r="P114" s="224"/>
      <c r="Q114" s="224"/>
      <c r="R114" s="224"/>
      <c r="S114" s="224"/>
      <c r="T114" s="224"/>
    </row>
    <row r="115" spans="1:20" x14ac:dyDescent="0.2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2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2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2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2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2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2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2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2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2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2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2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2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2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2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25">
      <c r="A130" s="538">
        <v>44319</v>
      </c>
      <c r="B130" s="529">
        <v>21</v>
      </c>
      <c r="C130" s="491">
        <v>0.93794800150000002</v>
      </c>
      <c r="D130" s="491">
        <v>6.0837079299999999E-2</v>
      </c>
      <c r="E130" s="491">
        <v>1.2149190999999999E-3</v>
      </c>
      <c r="F130" s="535" t="s">
        <v>384</v>
      </c>
      <c r="O130" s="294">
        <v>44319</v>
      </c>
      <c r="P130">
        <v>20</v>
      </c>
      <c r="Q130" s="493">
        <v>0.91792226779999997</v>
      </c>
      <c r="R130" s="493">
        <v>8.0534459700000005E-2</v>
      </c>
      <c r="S130" s="493">
        <v>1.5432726E-3</v>
      </c>
    </row>
    <row r="131" spans="1:19" x14ac:dyDescent="0.2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2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25">
      <c r="A133" s="538">
        <v>44322</v>
      </c>
      <c r="B133" s="529">
        <v>2775</v>
      </c>
      <c r="C133" s="491">
        <v>0.92873731059999998</v>
      </c>
      <c r="D133" s="491">
        <v>6.1691741299999998E-2</v>
      </c>
      <c r="E133" s="491">
        <v>9.5301710000000005E-3</v>
      </c>
      <c r="F133" s="536" t="s">
        <v>388</v>
      </c>
      <c r="O133" s="294">
        <v>44322</v>
      </c>
      <c r="P133" s="8">
        <v>1992</v>
      </c>
      <c r="Q133" s="493">
        <v>0.93070739150000004</v>
      </c>
      <c r="R133" s="493">
        <v>6.1721495199999997E-2</v>
      </c>
      <c r="S133" s="493">
        <v>7.5305019999999997E-3</v>
      </c>
    </row>
    <row r="134" spans="1:19" x14ac:dyDescent="0.25">
      <c r="A134" s="538">
        <v>44323</v>
      </c>
      <c r="B134" s="542">
        <v>5297</v>
      </c>
      <c r="C134" s="543">
        <v>0.89313715189999998</v>
      </c>
      <c r="D134" s="543">
        <v>9.9253736400000001E-2</v>
      </c>
      <c r="E134" s="543">
        <v>7.5964113999999992E-3</v>
      </c>
      <c r="O134" s="294">
        <v>44323</v>
      </c>
      <c r="P134" s="8">
        <v>5085</v>
      </c>
      <c r="Q134" s="493">
        <v>0.89323547309999995</v>
      </c>
      <c r="R134" s="493">
        <v>9.9458021899999999E-2</v>
      </c>
      <c r="S134" s="493">
        <v>7.2938083999999999E-3</v>
      </c>
    </row>
    <row r="135" spans="1:19" x14ac:dyDescent="0.25">
      <c r="A135" s="538">
        <v>44326</v>
      </c>
      <c r="B135" s="542">
        <v>5529</v>
      </c>
      <c r="C135" s="543">
        <v>0.92003509799999994</v>
      </c>
      <c r="D135" s="543">
        <v>7.2294424999999995E-2</v>
      </c>
      <c r="E135" s="543">
        <v>7.6466644999999998E-3</v>
      </c>
      <c r="O135" s="294">
        <v>44326</v>
      </c>
      <c r="P135" s="8">
        <v>5028</v>
      </c>
      <c r="Q135" s="493">
        <v>0.92133295540000004</v>
      </c>
      <c r="R135" s="493">
        <v>7.1702327100000005E-2</v>
      </c>
      <c r="S135" s="493">
        <v>6.9409126999999994E-3</v>
      </c>
    </row>
    <row r="136" spans="1:19" x14ac:dyDescent="0.2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2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2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2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2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2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2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2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2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2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2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2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2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25">
      <c r="A149" s="538">
        <v>44344</v>
      </c>
      <c r="B149" s="529">
        <v>8459</v>
      </c>
      <c r="C149" s="491">
        <v>0.88535649540000005</v>
      </c>
      <c r="D149" s="491">
        <v>9.4829805399999995E-2</v>
      </c>
      <c r="E149" s="491">
        <v>1.9793268400000001E-2</v>
      </c>
      <c r="F149" s="536" t="s">
        <v>402</v>
      </c>
      <c r="O149" s="294">
        <v>44344</v>
      </c>
      <c r="P149" s="8">
        <v>8526</v>
      </c>
      <c r="Q149" s="493">
        <v>0.88354540700000006</v>
      </c>
      <c r="R149" s="493">
        <v>9.6315591899999997E-2</v>
      </c>
      <c r="S149" s="493">
        <v>2.01184469E-2</v>
      </c>
    </row>
    <row r="150" spans="1:19" x14ac:dyDescent="0.25">
      <c r="A150" s="538">
        <v>44347</v>
      </c>
      <c r="B150" s="529">
        <v>5323</v>
      </c>
      <c r="C150" s="491">
        <v>0.8926661012999999</v>
      </c>
      <c r="D150" s="491">
        <v>9.3143041600000004E-2</v>
      </c>
      <c r="E150" s="491">
        <v>1.41405647E-2</v>
      </c>
      <c r="F150" s="536" t="s">
        <v>401</v>
      </c>
      <c r="O150" s="294">
        <v>44347</v>
      </c>
      <c r="P150" s="8">
        <v>5340</v>
      </c>
      <c r="Q150" s="493">
        <v>0.89043131409999998</v>
      </c>
      <c r="R150" s="493">
        <v>9.4526284099999996E-2</v>
      </c>
      <c r="S150" s="493">
        <v>1.4415635099999999E-2</v>
      </c>
    </row>
    <row r="151" spans="1:19" x14ac:dyDescent="0.2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2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2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2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2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2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2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2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2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2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2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2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2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2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25">
      <c r="A165" s="538">
        <v>44368</v>
      </c>
      <c r="B165" s="529">
        <v>30487</v>
      </c>
      <c r="C165" s="491">
        <v>0.8344120425999999</v>
      </c>
      <c r="D165" s="491">
        <v>0.12101996179999999</v>
      </c>
      <c r="E165" s="491">
        <v>4.4544657200000004E-2</v>
      </c>
      <c r="O165" s="62">
        <v>44368</v>
      </c>
      <c r="P165" s="8">
        <v>28035</v>
      </c>
      <c r="Q165" s="493">
        <v>0.83546135369999996</v>
      </c>
      <c r="R165" s="493">
        <v>0.12186277229999999</v>
      </c>
      <c r="S165" s="493">
        <v>4.0934902500000009E-2</v>
      </c>
    </row>
    <row r="166" spans="1:19" x14ac:dyDescent="0.25">
      <c r="A166" s="538">
        <v>44369</v>
      </c>
      <c r="B166" s="529">
        <v>36425</v>
      </c>
      <c r="C166" s="491">
        <v>0.81686281529999993</v>
      </c>
      <c r="D166" s="491">
        <v>0.12902553750000001</v>
      </c>
      <c r="E166" s="491">
        <v>5.40859822E-2</v>
      </c>
      <c r="O166" s="62">
        <v>44369</v>
      </c>
      <c r="P166" s="8">
        <v>32625</v>
      </c>
      <c r="Q166" s="493">
        <v>0.82421091420000003</v>
      </c>
      <c r="R166" s="493">
        <v>0.1258934283</v>
      </c>
      <c r="S166" s="493">
        <v>4.8208049799999993E-2</v>
      </c>
    </row>
    <row r="167" spans="1:19" x14ac:dyDescent="0.25">
      <c r="A167" s="538">
        <v>44370</v>
      </c>
      <c r="B167" s="529">
        <v>40646</v>
      </c>
      <c r="C167" s="491">
        <v>0.7817504864</v>
      </c>
      <c r="D167" s="491">
        <v>0.1576304365</v>
      </c>
      <c r="E167" s="491">
        <v>6.0595674799999999E-2</v>
      </c>
      <c r="O167" s="62">
        <v>44370</v>
      </c>
      <c r="P167" s="8">
        <v>39294</v>
      </c>
      <c r="Q167" s="493">
        <v>0.78358532969999994</v>
      </c>
      <c r="R167" s="493">
        <v>0.15815818069999998</v>
      </c>
      <c r="S167" s="493">
        <v>5.8233243499999997E-2</v>
      </c>
    </row>
    <row r="168" spans="1:19" x14ac:dyDescent="0.25">
      <c r="A168" s="538">
        <v>44371</v>
      </c>
      <c r="B168" s="529">
        <v>43248</v>
      </c>
      <c r="C168" s="491">
        <v>0.75616475240000003</v>
      </c>
      <c r="D168" s="491">
        <v>0.17732132709999998</v>
      </c>
      <c r="E168" s="491">
        <v>6.64876306E-2</v>
      </c>
      <c r="O168" s="62">
        <v>44371</v>
      </c>
      <c r="P168" s="8">
        <v>42453</v>
      </c>
      <c r="Q168" s="493">
        <v>0.75609551870000002</v>
      </c>
      <c r="R168" s="493">
        <v>0.17904939450000001</v>
      </c>
      <c r="S168" s="493">
        <v>6.4829019000000002E-2</v>
      </c>
    </row>
    <row r="169" spans="1:19" x14ac:dyDescent="0.25">
      <c r="A169" s="538">
        <v>44372</v>
      </c>
      <c r="B169" s="529">
        <v>30939</v>
      </c>
      <c r="C169" s="491">
        <v>0.7428688873</v>
      </c>
      <c r="D169" s="491">
        <v>0.1755468573</v>
      </c>
      <c r="E169" s="491">
        <v>8.1562620699999991E-2</v>
      </c>
      <c r="O169" s="62">
        <v>44372</v>
      </c>
      <c r="P169" s="8">
        <v>30967</v>
      </c>
      <c r="Q169" s="493">
        <v>0.74169219819999999</v>
      </c>
      <c r="R169" s="493">
        <v>0.1767765761</v>
      </c>
      <c r="S169" s="493">
        <v>8.1509696300000004E-2</v>
      </c>
    </row>
    <row r="170" spans="1:19" x14ac:dyDescent="0.25">
      <c r="A170" s="62"/>
      <c r="C170" s="493"/>
      <c r="D170" s="493"/>
      <c r="E170" s="493"/>
    </row>
    <row r="171" spans="1:19" x14ac:dyDescent="0.25">
      <c r="A171" s="62"/>
      <c r="C171" s="493"/>
      <c r="D171" s="493"/>
      <c r="E171" s="493"/>
    </row>
    <row r="172" spans="1:19" x14ac:dyDescent="0.25">
      <c r="A172" s="62"/>
      <c r="C172" s="493"/>
      <c r="D172" s="493"/>
      <c r="E172" s="493"/>
    </row>
    <row r="173" spans="1:19" x14ac:dyDescent="0.25">
      <c r="A173" s="62"/>
      <c r="C173" s="493"/>
      <c r="D173" s="493"/>
      <c r="E173" s="493"/>
    </row>
    <row r="174" spans="1:19" x14ac:dyDescent="0.25">
      <c r="A174" s="62"/>
    </row>
    <row r="175" spans="1:19" x14ac:dyDescent="0.25">
      <c r="A175" s="62"/>
    </row>
    <row r="176" spans="1:19" x14ac:dyDescent="0.2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5" x14ac:dyDescent="0.25"/>
  <cols>
    <col min="2" max="2" width="14.42578125" customWidth="1"/>
  </cols>
  <sheetData>
    <row r="1" spans="3:19" x14ac:dyDescent="0.25">
      <c r="S1" s="495" t="s">
        <v>29</v>
      </c>
    </row>
    <row r="3" spans="3:19" x14ac:dyDescent="0.25">
      <c r="C3" t="s">
        <v>162</v>
      </c>
      <c r="D3" t="s">
        <v>163</v>
      </c>
      <c r="E3" t="s">
        <v>164</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97"/>
  <sheetViews>
    <sheetView workbookViewId="0">
      <pane xSplit="1" ySplit="3" topLeftCell="B184"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85546875" style="384" bestFit="1" customWidth="1"/>
    <col min="5" max="13" width="8.5703125" style="384"/>
    <col min="14" max="14" width="35.140625" style="384" customWidth="1"/>
    <col min="15" max="15" width="11.42578125" style="384" customWidth="1"/>
    <col min="16" max="16" width="9.85546875" style="384" customWidth="1"/>
    <col min="17" max="16384" width="8.5703125" style="384"/>
  </cols>
  <sheetData>
    <row r="1" spans="1:14" x14ac:dyDescent="0.25">
      <c r="A1" s="398" t="s">
        <v>247</v>
      </c>
      <c r="E1" s="59" t="s">
        <v>29</v>
      </c>
    </row>
    <row r="3" spans="1:14" ht="59.1" customHeight="1" x14ac:dyDescent="0.25">
      <c r="A3" s="55" t="s">
        <v>0</v>
      </c>
      <c r="B3" s="61" t="s">
        <v>230</v>
      </c>
      <c r="C3" s="61" t="s">
        <v>231</v>
      </c>
    </row>
    <row r="4" spans="1:14" x14ac:dyDescent="0.25">
      <c r="A4" s="25">
        <v>44207</v>
      </c>
      <c r="B4" s="400">
        <v>163377</v>
      </c>
      <c r="C4" s="400">
        <v>2758</v>
      </c>
      <c r="E4" s="528" t="s">
        <v>362</v>
      </c>
    </row>
    <row r="5" spans="1:14" x14ac:dyDescent="0.25">
      <c r="A5" s="25">
        <v>44208</v>
      </c>
      <c r="B5" s="56">
        <v>175942</v>
      </c>
      <c r="C5" s="56">
        <v>2857</v>
      </c>
      <c r="E5" s="59" t="s">
        <v>361</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6"/>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2"/>
      <c r="O77" s="57" t="s">
        <v>331</v>
      </c>
    </row>
    <row r="78" spans="1:20" x14ac:dyDescent="0.25">
      <c r="A78" s="25">
        <v>44281</v>
      </c>
      <c r="B78" s="60">
        <v>2322832</v>
      </c>
      <c r="C78" s="60">
        <v>279814</v>
      </c>
      <c r="D78" s="350"/>
    </row>
    <row r="79" spans="1:20" x14ac:dyDescent="0.25">
      <c r="A79" s="25">
        <v>44282</v>
      </c>
      <c r="B79" s="60">
        <v>2358807</v>
      </c>
      <c r="C79" s="60">
        <v>294714</v>
      </c>
      <c r="D79" s="350"/>
      <c r="O79" s="474"/>
      <c r="P79" s="475" t="s">
        <v>329</v>
      </c>
      <c r="Q79" s="475" t="s">
        <v>330</v>
      </c>
    </row>
    <row r="80" spans="1:20" x14ac:dyDescent="0.25">
      <c r="A80" s="25">
        <v>44283</v>
      </c>
      <c r="B80" s="60">
        <v>2386158</v>
      </c>
      <c r="C80" s="60">
        <v>317217</v>
      </c>
      <c r="D80" s="350"/>
      <c r="E80" s="473" t="s">
        <v>324</v>
      </c>
      <c r="O80" s="25">
        <v>44283</v>
      </c>
      <c r="P80" s="60">
        <v>2385709</v>
      </c>
      <c r="Q80" s="60">
        <v>312320</v>
      </c>
      <c r="S80" s="350"/>
      <c r="T80" s="350"/>
    </row>
    <row r="81" spans="1:20" x14ac:dyDescent="0.25">
      <c r="A81" s="25">
        <v>44284</v>
      </c>
      <c r="B81" s="60">
        <v>2410281</v>
      </c>
      <c r="C81" s="60">
        <v>331969</v>
      </c>
      <c r="D81" s="350"/>
      <c r="E81" s="473" t="s">
        <v>328</v>
      </c>
      <c r="O81" s="25">
        <v>44284</v>
      </c>
      <c r="P81" s="60">
        <v>2409826</v>
      </c>
      <c r="Q81" s="60">
        <v>326263</v>
      </c>
      <c r="S81" s="350"/>
      <c r="T81" s="350"/>
    </row>
    <row r="82" spans="1:20" x14ac:dyDescent="0.25">
      <c r="A82" s="25">
        <v>44285</v>
      </c>
      <c r="B82" s="60">
        <v>2437543</v>
      </c>
      <c r="C82" s="60">
        <v>348635</v>
      </c>
      <c r="D82" s="350"/>
      <c r="E82" s="473" t="s">
        <v>332</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3" t="s">
        <v>336</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3" t="s">
        <v>356</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3" t="s">
        <v>389</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1" spans="1:3" x14ac:dyDescent="0.25">
      <c r="A131" s="25">
        <v>44334</v>
      </c>
      <c r="B131" s="60">
        <v>3045152</v>
      </c>
      <c r="C131" s="60">
        <v>1669469</v>
      </c>
    </row>
    <row r="132" spans="1:3" x14ac:dyDescent="0.25">
      <c r="A132" s="25">
        <v>44335</v>
      </c>
      <c r="B132" s="60">
        <v>3051383</v>
      </c>
      <c r="C132" s="60">
        <v>1704388</v>
      </c>
    </row>
    <row r="133" spans="1:3" x14ac:dyDescent="0.25">
      <c r="A133" s="25">
        <v>44336</v>
      </c>
      <c r="B133" s="60">
        <v>3063648</v>
      </c>
      <c r="C133" s="60">
        <v>1742072</v>
      </c>
    </row>
    <row r="134" spans="1:3" ht="15.75" customHeight="1" x14ac:dyDescent="0.25">
      <c r="A134" s="25">
        <v>44337</v>
      </c>
      <c r="B134" s="60">
        <v>3082251</v>
      </c>
      <c r="C134" s="60">
        <v>1769040</v>
      </c>
    </row>
    <row r="135" spans="1:3" ht="15.75" customHeight="1" x14ac:dyDescent="0.25">
      <c r="A135" s="25">
        <v>44338</v>
      </c>
      <c r="B135" s="60">
        <v>3096341</v>
      </c>
      <c r="C135" s="60">
        <v>1799956</v>
      </c>
    </row>
    <row r="136" spans="1:3" ht="15.75" customHeight="1" x14ac:dyDescent="0.25">
      <c r="A136" s="25">
        <v>44339</v>
      </c>
      <c r="B136" s="60">
        <v>3108819</v>
      </c>
      <c r="C136" s="60">
        <v>1828930</v>
      </c>
    </row>
    <row r="137" spans="1:3" ht="15.75" customHeight="1" x14ac:dyDescent="0.25">
      <c r="A137" s="25">
        <v>44340</v>
      </c>
      <c r="B137" s="60">
        <v>3121945</v>
      </c>
      <c r="C137" s="60">
        <v>1852179</v>
      </c>
    </row>
    <row r="138" spans="1:3" x14ac:dyDescent="0.25">
      <c r="A138" s="25">
        <v>44341</v>
      </c>
      <c r="B138" s="60">
        <v>3138366</v>
      </c>
      <c r="C138" s="60">
        <v>1881214</v>
      </c>
    </row>
    <row r="139" spans="1:3" x14ac:dyDescent="0.25">
      <c r="A139" s="25">
        <v>44342</v>
      </c>
      <c r="B139" s="60">
        <v>3155733</v>
      </c>
      <c r="C139" s="60">
        <v>1913809</v>
      </c>
    </row>
    <row r="140" spans="1:3" x14ac:dyDescent="0.25">
      <c r="A140" s="25">
        <v>44343</v>
      </c>
      <c r="B140" s="60">
        <v>3174807</v>
      </c>
      <c r="C140" s="60">
        <v>1942285</v>
      </c>
    </row>
    <row r="141" spans="1:3" x14ac:dyDescent="0.25">
      <c r="A141" s="25">
        <v>44344</v>
      </c>
      <c r="B141" s="60">
        <v>3196051</v>
      </c>
      <c r="C141" s="60">
        <v>1971006</v>
      </c>
    </row>
    <row r="142" spans="1:3" x14ac:dyDescent="0.25">
      <c r="A142" s="25">
        <v>44345</v>
      </c>
      <c r="B142" s="60">
        <v>3215770</v>
      </c>
      <c r="C142" s="60">
        <v>1998409</v>
      </c>
    </row>
    <row r="143" spans="1:3" x14ac:dyDescent="0.25">
      <c r="A143" s="25">
        <v>44346</v>
      </c>
      <c r="B143" s="60">
        <v>3234311</v>
      </c>
      <c r="C143" s="60">
        <v>2022728</v>
      </c>
    </row>
    <row r="144" spans="1:3" x14ac:dyDescent="0.25">
      <c r="A144" s="25">
        <v>44347</v>
      </c>
      <c r="B144" s="60">
        <v>3251138</v>
      </c>
      <c r="C144" s="60">
        <v>2044253</v>
      </c>
    </row>
    <row r="145" spans="1:5" x14ac:dyDescent="0.25">
      <c r="A145" s="25">
        <v>44348</v>
      </c>
      <c r="B145" s="60">
        <v>3267290</v>
      </c>
      <c r="C145" s="60">
        <v>2075231</v>
      </c>
    </row>
    <row r="146" spans="1:5" x14ac:dyDescent="0.25">
      <c r="A146" s="25">
        <v>44349</v>
      </c>
      <c r="B146" s="60">
        <v>3286261</v>
      </c>
      <c r="C146" s="60">
        <v>2106177</v>
      </c>
    </row>
    <row r="147" spans="1:5" x14ac:dyDescent="0.25">
      <c r="A147" s="25">
        <v>44350</v>
      </c>
      <c r="B147" s="60">
        <v>3305812</v>
      </c>
      <c r="C147" s="60">
        <v>2137618</v>
      </c>
    </row>
    <row r="148" spans="1:5" x14ac:dyDescent="0.25">
      <c r="A148" s="25">
        <v>44351</v>
      </c>
      <c r="B148" s="60">
        <v>3326005</v>
      </c>
      <c r="C148" s="60">
        <v>2170570</v>
      </c>
    </row>
    <row r="149" spans="1:5" x14ac:dyDescent="0.25">
      <c r="A149" s="25">
        <v>44352</v>
      </c>
      <c r="B149" s="60">
        <v>3345842</v>
      </c>
      <c r="C149" s="60">
        <v>2202547</v>
      </c>
    </row>
    <row r="150" spans="1:5" x14ac:dyDescent="0.25">
      <c r="A150" s="25">
        <v>44353</v>
      </c>
      <c r="B150" s="60">
        <v>3365779</v>
      </c>
      <c r="C150" s="60">
        <v>2227493</v>
      </c>
    </row>
    <row r="151" spans="1:5" x14ac:dyDescent="0.25">
      <c r="A151" s="25">
        <v>44354</v>
      </c>
      <c r="B151" s="60">
        <v>3386321</v>
      </c>
      <c r="C151" s="60">
        <v>2251259</v>
      </c>
    </row>
    <row r="152" spans="1:5" x14ac:dyDescent="0.25">
      <c r="A152" s="25">
        <v>44355</v>
      </c>
      <c r="B152" s="60">
        <v>3403866</v>
      </c>
      <c r="C152" s="60">
        <v>2282203</v>
      </c>
    </row>
    <row r="153" spans="1:5" x14ac:dyDescent="0.25">
      <c r="A153" s="25">
        <v>44356</v>
      </c>
      <c r="B153" s="60">
        <v>3422431</v>
      </c>
      <c r="C153" s="60">
        <v>2313695</v>
      </c>
      <c r="D153" s="350"/>
    </row>
    <row r="154" spans="1:5" x14ac:dyDescent="0.25">
      <c r="A154" s="25">
        <v>44357</v>
      </c>
      <c r="B154" s="60">
        <v>3441217</v>
      </c>
      <c r="C154" s="60">
        <v>2345181</v>
      </c>
    </row>
    <row r="155" spans="1:5" x14ac:dyDescent="0.25">
      <c r="A155" s="25">
        <v>44358</v>
      </c>
      <c r="B155" s="60">
        <v>3459063</v>
      </c>
      <c r="C155" s="60">
        <v>2375246</v>
      </c>
    </row>
    <row r="156" spans="1:5" x14ac:dyDescent="0.25">
      <c r="A156" s="25">
        <v>44359</v>
      </c>
      <c r="B156" s="60">
        <v>3477378</v>
      </c>
      <c r="C156" s="60">
        <v>2402700</v>
      </c>
    </row>
    <row r="157" spans="1:5" x14ac:dyDescent="0.25">
      <c r="A157" s="25">
        <v>44360</v>
      </c>
      <c r="B157" s="60">
        <v>3497287</v>
      </c>
      <c r="C157" s="60">
        <v>2425825</v>
      </c>
    </row>
    <row r="158" spans="1:5" x14ac:dyDescent="0.25">
      <c r="A158" s="25">
        <v>44361</v>
      </c>
      <c r="B158" s="60">
        <v>3517668</v>
      </c>
      <c r="C158" s="60">
        <v>2446834</v>
      </c>
    </row>
    <row r="159" spans="1:5" x14ac:dyDescent="0.25">
      <c r="A159" s="25">
        <v>44362</v>
      </c>
      <c r="B159" s="60">
        <v>3531461</v>
      </c>
      <c r="C159" s="60">
        <v>2470181</v>
      </c>
      <c r="E159" s="473" t="s">
        <v>412</v>
      </c>
    </row>
    <row r="160" spans="1:5" x14ac:dyDescent="0.25">
      <c r="A160" s="25">
        <v>44363</v>
      </c>
      <c r="B160" s="60">
        <v>3551739</v>
      </c>
      <c r="C160" s="60">
        <v>2493358</v>
      </c>
      <c r="E160" s="473" t="s">
        <v>415</v>
      </c>
    </row>
    <row r="161" spans="1:3" x14ac:dyDescent="0.25">
      <c r="A161" s="25">
        <v>44364</v>
      </c>
      <c r="B161" s="60">
        <v>3571726</v>
      </c>
      <c r="C161" s="60">
        <v>2516066</v>
      </c>
    </row>
    <row r="162" spans="1:3" x14ac:dyDescent="0.25">
      <c r="A162" s="25">
        <v>44365</v>
      </c>
      <c r="B162" s="60">
        <v>3591638</v>
      </c>
      <c r="C162" s="60">
        <v>2535803</v>
      </c>
    </row>
    <row r="163" spans="1:3" x14ac:dyDescent="0.25">
      <c r="A163" s="25">
        <v>44366</v>
      </c>
      <c r="B163" s="60">
        <v>3611266</v>
      </c>
      <c r="C163" s="60">
        <v>2555308</v>
      </c>
    </row>
    <row r="164" spans="1:3" x14ac:dyDescent="0.25">
      <c r="A164" s="25">
        <v>44367</v>
      </c>
      <c r="B164" s="60">
        <v>3630589</v>
      </c>
      <c r="C164" s="100">
        <v>2571637</v>
      </c>
    </row>
    <row r="165" spans="1:3" x14ac:dyDescent="0.25">
      <c r="A165" s="25">
        <v>44368</v>
      </c>
      <c r="B165" s="60">
        <v>3647437</v>
      </c>
      <c r="C165" s="60">
        <v>2586970</v>
      </c>
    </row>
    <row r="166" spans="1:3" x14ac:dyDescent="0.25">
      <c r="A166" s="25">
        <v>44369</v>
      </c>
      <c r="B166" s="60">
        <v>3664571</v>
      </c>
      <c r="C166" s="60">
        <v>2602753</v>
      </c>
    </row>
    <row r="167" spans="1:3" x14ac:dyDescent="0.25">
      <c r="A167" s="25">
        <v>44370</v>
      </c>
      <c r="B167" s="60">
        <v>3681620</v>
      </c>
      <c r="C167" s="60">
        <v>2617450</v>
      </c>
    </row>
    <row r="168" spans="1:3" x14ac:dyDescent="0.25">
      <c r="A168" s="25">
        <v>44371</v>
      </c>
      <c r="B168" s="60">
        <v>3695303</v>
      </c>
      <c r="C168" s="60">
        <v>2631533</v>
      </c>
    </row>
    <row r="169" spans="1:3" x14ac:dyDescent="0.25">
      <c r="A169" s="25">
        <v>44372</v>
      </c>
      <c r="B169" s="60">
        <v>3709801</v>
      </c>
      <c r="C169" s="60">
        <v>2647397</v>
      </c>
    </row>
    <row r="170" spans="1:3" x14ac:dyDescent="0.25">
      <c r="A170" s="25">
        <v>44373</v>
      </c>
      <c r="B170" s="60">
        <v>3730101</v>
      </c>
      <c r="C170" s="60">
        <v>2666827</v>
      </c>
    </row>
    <row r="171" spans="1:3" x14ac:dyDescent="0.25">
      <c r="A171" s="25">
        <v>44374</v>
      </c>
      <c r="B171" s="60">
        <v>3747510</v>
      </c>
      <c r="C171" s="60">
        <v>2679357</v>
      </c>
    </row>
    <row r="172" spans="1:3" x14ac:dyDescent="0.25">
      <c r="A172" s="25">
        <v>44375</v>
      </c>
      <c r="B172" s="60">
        <v>3765379</v>
      </c>
      <c r="C172" s="60">
        <v>2691775</v>
      </c>
    </row>
    <row r="173" spans="1:3" x14ac:dyDescent="0.25">
      <c r="A173" s="25">
        <v>44376</v>
      </c>
      <c r="B173" s="60">
        <v>3781887</v>
      </c>
      <c r="C173" s="60">
        <v>2701195</v>
      </c>
    </row>
    <row r="174" spans="1:3" x14ac:dyDescent="0.25">
      <c r="A174" s="25">
        <v>44377</v>
      </c>
      <c r="B174" s="60">
        <v>3799467</v>
      </c>
      <c r="C174" s="60">
        <v>2712237</v>
      </c>
    </row>
    <row r="175" spans="1:3" x14ac:dyDescent="0.25">
      <c r="A175" s="25">
        <v>44378</v>
      </c>
      <c r="B175" s="60">
        <v>3816251</v>
      </c>
      <c r="C175" s="60">
        <v>2722725</v>
      </c>
    </row>
    <row r="176" spans="1:3" x14ac:dyDescent="0.25">
      <c r="A176" s="25">
        <v>44379</v>
      </c>
      <c r="B176" s="60">
        <v>3831770</v>
      </c>
      <c r="C176" s="60">
        <v>2737347</v>
      </c>
    </row>
    <row r="177" spans="1:3" x14ac:dyDescent="0.25">
      <c r="A177" s="25">
        <v>44380</v>
      </c>
      <c r="B177" s="60">
        <v>3844371</v>
      </c>
      <c r="C177" s="60">
        <v>2749373</v>
      </c>
    </row>
    <row r="178" spans="1:3" x14ac:dyDescent="0.25">
      <c r="A178" s="25">
        <v>44381</v>
      </c>
      <c r="B178" s="60">
        <v>3857584</v>
      </c>
      <c r="C178" s="60">
        <v>2762156</v>
      </c>
    </row>
    <row r="179" spans="1:3" x14ac:dyDescent="0.25">
      <c r="A179" s="25">
        <v>44382</v>
      </c>
      <c r="B179" s="60">
        <v>3869223</v>
      </c>
      <c r="C179" s="60">
        <v>2774136</v>
      </c>
    </row>
    <row r="180" spans="1:3" x14ac:dyDescent="0.25">
      <c r="A180" s="25">
        <v>44383</v>
      </c>
      <c r="B180" s="60">
        <v>3879458</v>
      </c>
      <c r="C180" s="60">
        <v>2791071</v>
      </c>
    </row>
    <row r="181" spans="1:3" x14ac:dyDescent="0.25">
      <c r="A181" s="25">
        <v>44384</v>
      </c>
      <c r="B181" s="60">
        <v>3890176</v>
      </c>
      <c r="C181" s="60">
        <v>2808902</v>
      </c>
    </row>
    <row r="182" spans="1:3" x14ac:dyDescent="0.25">
      <c r="A182" s="25">
        <v>44385</v>
      </c>
      <c r="B182" s="60">
        <v>3900864</v>
      </c>
      <c r="C182" s="60">
        <v>2825886</v>
      </c>
    </row>
    <row r="183" spans="1:3" x14ac:dyDescent="0.25">
      <c r="A183" s="25">
        <v>44386</v>
      </c>
      <c r="B183" s="60">
        <v>3911189</v>
      </c>
      <c r="C183" s="60">
        <v>2843938</v>
      </c>
    </row>
    <row r="184" spans="1:3" x14ac:dyDescent="0.25">
      <c r="A184" s="25">
        <v>44387</v>
      </c>
      <c r="B184" s="60">
        <v>3920145</v>
      </c>
      <c r="C184" s="60">
        <v>2861110</v>
      </c>
    </row>
    <row r="185" spans="1:3" x14ac:dyDescent="0.25">
      <c r="A185" s="25">
        <v>44388</v>
      </c>
      <c r="B185" s="60">
        <v>3928409</v>
      </c>
      <c r="C185" s="60">
        <v>2877326</v>
      </c>
    </row>
    <row r="186" spans="1:3" x14ac:dyDescent="0.25">
      <c r="A186" s="25">
        <v>44389</v>
      </c>
      <c r="B186" s="60">
        <v>3934408</v>
      </c>
      <c r="C186" s="60">
        <v>2893271</v>
      </c>
    </row>
    <row r="187" spans="1:3" x14ac:dyDescent="0.25">
      <c r="A187" s="25">
        <v>44390</v>
      </c>
      <c r="B187" s="60">
        <v>3941571</v>
      </c>
      <c r="C187" s="60">
        <v>2903557</v>
      </c>
    </row>
    <row r="188" spans="1:3" x14ac:dyDescent="0.25">
      <c r="A188" s="25">
        <v>44391</v>
      </c>
      <c r="B188" s="60">
        <v>3948446</v>
      </c>
      <c r="C188" s="60">
        <v>2914904</v>
      </c>
    </row>
    <row r="189" spans="1:3" x14ac:dyDescent="0.25">
      <c r="A189" s="25">
        <v>44392</v>
      </c>
      <c r="B189" s="60">
        <v>3956549</v>
      </c>
      <c r="C189" s="60">
        <v>2927130</v>
      </c>
    </row>
    <row r="190" spans="1:3" x14ac:dyDescent="0.25">
      <c r="A190" s="25">
        <v>44393</v>
      </c>
      <c r="B190" s="60">
        <v>3963502</v>
      </c>
      <c r="C190" s="60">
        <v>2940202</v>
      </c>
    </row>
    <row r="191" spans="1:3" x14ac:dyDescent="0.25">
      <c r="A191" s="25">
        <v>44394</v>
      </c>
      <c r="B191" s="60">
        <v>3970026</v>
      </c>
      <c r="C191" s="60">
        <v>2954776</v>
      </c>
    </row>
    <row r="192" spans="1:3" x14ac:dyDescent="0.25">
      <c r="A192" s="25">
        <v>44395</v>
      </c>
      <c r="B192" s="60">
        <v>3976022</v>
      </c>
      <c r="C192" s="60">
        <v>2966054</v>
      </c>
    </row>
    <row r="193" spans="1:3" x14ac:dyDescent="0.25">
      <c r="A193" s="25">
        <v>44396</v>
      </c>
      <c r="B193" s="60">
        <v>3981950</v>
      </c>
      <c r="C193" s="60">
        <v>2978746</v>
      </c>
    </row>
    <row r="194" spans="1:3" x14ac:dyDescent="0.25">
      <c r="A194" s="25">
        <v>44397</v>
      </c>
      <c r="B194" s="60">
        <v>3984433</v>
      </c>
      <c r="C194" s="60">
        <v>2995086</v>
      </c>
    </row>
    <row r="195" spans="1:3" x14ac:dyDescent="0.25">
      <c r="A195" s="25">
        <v>44398</v>
      </c>
      <c r="B195" s="60">
        <v>3987074</v>
      </c>
      <c r="C195" s="60">
        <v>3010505</v>
      </c>
    </row>
    <row r="196" spans="1:3" x14ac:dyDescent="0.25">
      <c r="A196" s="25">
        <v>44399</v>
      </c>
      <c r="B196" s="60">
        <v>3989927</v>
      </c>
      <c r="C196" s="60">
        <v>3028271</v>
      </c>
    </row>
    <row r="197" spans="1:3" x14ac:dyDescent="0.25">
      <c r="A197" s="25">
        <v>44400</v>
      </c>
      <c r="B197" s="60">
        <v>3992327</v>
      </c>
      <c r="C197" s="60">
        <v>3044803</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6"/>
  <sheetViews>
    <sheetView workbookViewId="0">
      <pane xSplit="1" ySplit="3" topLeftCell="B16"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306</v>
      </c>
      <c r="G1" s="59" t="s">
        <v>29</v>
      </c>
    </row>
    <row r="3" spans="1:17" ht="69.599999999999994" customHeight="1" x14ac:dyDescent="0.25">
      <c r="A3" s="55" t="s">
        <v>0</v>
      </c>
      <c r="B3" s="61" t="s">
        <v>276</v>
      </c>
      <c r="C3" s="61" t="s">
        <v>278</v>
      </c>
      <c r="D3" s="533"/>
      <c r="E3" s="533"/>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34" t="s">
        <v>382</v>
      </c>
    </row>
    <row r="16" spans="1:17" x14ac:dyDescent="0.25">
      <c r="A16" s="25">
        <v>44326</v>
      </c>
      <c r="B16" s="56">
        <v>5333050</v>
      </c>
      <c r="C16" s="56">
        <v>4837850</v>
      </c>
      <c r="D16" s="350"/>
      <c r="E16" s="350"/>
    </row>
    <row r="17" spans="1:5" x14ac:dyDescent="0.25">
      <c r="A17" s="25">
        <v>44333</v>
      </c>
      <c r="B17" s="56">
        <v>5644630</v>
      </c>
      <c r="C17" s="56">
        <v>5142230</v>
      </c>
    </row>
    <row r="18" spans="1:5" x14ac:dyDescent="0.25">
      <c r="A18" s="25">
        <v>44340</v>
      </c>
      <c r="B18" s="56">
        <v>5956040</v>
      </c>
      <c r="C18" s="56">
        <v>5499130</v>
      </c>
    </row>
    <row r="19" spans="1:5" x14ac:dyDescent="0.25">
      <c r="A19" s="25">
        <v>44348</v>
      </c>
      <c r="B19" s="56">
        <v>6371720</v>
      </c>
      <c r="C19" s="56">
        <v>5791490</v>
      </c>
      <c r="E19" s="534" t="s">
        <v>404</v>
      </c>
    </row>
    <row r="20" spans="1:5" x14ac:dyDescent="0.25">
      <c r="A20" s="25">
        <v>44354</v>
      </c>
      <c r="B20" s="56">
        <v>6552070</v>
      </c>
      <c r="C20" s="56">
        <v>6062250</v>
      </c>
    </row>
    <row r="21" spans="1:5" x14ac:dyDescent="0.25">
      <c r="A21" s="25">
        <v>44361</v>
      </c>
      <c r="B21" s="56">
        <v>6858240</v>
      </c>
      <c r="C21" s="56">
        <v>6262640</v>
      </c>
    </row>
    <row r="22" spans="1:5" x14ac:dyDescent="0.25">
      <c r="A22" s="25">
        <v>44368</v>
      </c>
      <c r="B22" s="56">
        <v>6974790</v>
      </c>
      <c r="C22" s="56">
        <v>6445570</v>
      </c>
    </row>
    <row r="23" spans="1:5" x14ac:dyDescent="0.25">
      <c r="A23" s="25">
        <v>44375</v>
      </c>
      <c r="B23" s="56">
        <v>7257460</v>
      </c>
      <c r="C23" s="56">
        <v>6636390</v>
      </c>
    </row>
    <row r="24" spans="1:5" x14ac:dyDescent="0.25">
      <c r="A24" s="25">
        <v>44382</v>
      </c>
      <c r="B24" s="56">
        <v>7437240</v>
      </c>
      <c r="C24" s="56">
        <v>6833570</v>
      </c>
    </row>
    <row r="25" spans="1:5" x14ac:dyDescent="0.25">
      <c r="A25" s="25">
        <v>44389</v>
      </c>
      <c r="B25" s="56">
        <v>7720270</v>
      </c>
      <c r="C25" s="56">
        <v>6953510</v>
      </c>
    </row>
    <row r="26" spans="1:5" x14ac:dyDescent="0.25">
      <c r="A26" s="25">
        <v>44396</v>
      </c>
      <c r="B26" s="56">
        <v>7941400</v>
      </c>
      <c r="C26" s="56">
        <v>7010410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287</v>
      </c>
    </row>
    <row r="3" spans="1:6" ht="90" x14ac:dyDescent="0.25">
      <c r="A3" s="415" t="s">
        <v>0</v>
      </c>
      <c r="B3" s="416" t="s">
        <v>280</v>
      </c>
      <c r="C3" s="415" t="s">
        <v>281</v>
      </c>
      <c r="D3" s="415" t="s">
        <v>282</v>
      </c>
    </row>
    <row r="4" spans="1:6" x14ac:dyDescent="0.25">
      <c r="A4" s="417">
        <v>44120</v>
      </c>
      <c r="B4" s="432">
        <v>2330</v>
      </c>
      <c r="C4" s="443">
        <v>480</v>
      </c>
      <c r="D4" s="432">
        <v>69</v>
      </c>
    </row>
    <row r="5" spans="1:6" x14ac:dyDescent="0.25">
      <c r="A5" s="418">
        <v>44127</v>
      </c>
      <c r="B5" s="432">
        <v>2615</v>
      </c>
      <c r="C5" s="443">
        <v>250</v>
      </c>
      <c r="D5" s="432">
        <v>36</v>
      </c>
    </row>
    <row r="6" spans="1:6" x14ac:dyDescent="0.25">
      <c r="A6" s="418">
        <v>44134</v>
      </c>
      <c r="B6" s="432">
        <v>2860</v>
      </c>
      <c r="C6" s="419">
        <v>180</v>
      </c>
      <c r="D6" s="432">
        <v>26</v>
      </c>
    </row>
    <row r="7" spans="1:6" x14ac:dyDescent="0.25">
      <c r="A7" s="420">
        <v>44141</v>
      </c>
      <c r="B7" s="432">
        <v>3085</v>
      </c>
      <c r="C7" s="419">
        <v>190</v>
      </c>
      <c r="D7" s="432">
        <v>27</v>
      </c>
    </row>
    <row r="8" spans="1:6" x14ac:dyDescent="0.25">
      <c r="A8" s="420">
        <v>44145</v>
      </c>
      <c r="B8" s="432">
        <v>3160</v>
      </c>
      <c r="C8" s="419">
        <v>155</v>
      </c>
      <c r="D8" s="432">
        <v>22</v>
      </c>
    </row>
    <row r="9" spans="1:6" x14ac:dyDescent="0.25">
      <c r="A9" s="420">
        <v>44148</v>
      </c>
      <c r="B9" s="432">
        <v>3275</v>
      </c>
      <c r="C9" s="419">
        <v>165</v>
      </c>
      <c r="D9" s="432">
        <v>24</v>
      </c>
    </row>
    <row r="10" spans="1:6" x14ac:dyDescent="0.25">
      <c r="A10" s="420">
        <v>44152</v>
      </c>
      <c r="B10" s="432">
        <v>3365</v>
      </c>
      <c r="C10" s="419">
        <v>195</v>
      </c>
      <c r="D10" s="432">
        <v>28</v>
      </c>
    </row>
    <row r="11" spans="1:6" x14ac:dyDescent="0.25">
      <c r="A11" s="420">
        <v>44155</v>
      </c>
      <c r="B11" s="432">
        <v>3450</v>
      </c>
      <c r="C11" s="419">
        <v>195</v>
      </c>
      <c r="D11" s="432">
        <v>28</v>
      </c>
    </row>
    <row r="12" spans="1:6" x14ac:dyDescent="0.25">
      <c r="A12" s="420">
        <v>44162</v>
      </c>
      <c r="B12" s="432">
        <v>3680</v>
      </c>
      <c r="C12" s="419">
        <v>205</v>
      </c>
      <c r="D12" s="432">
        <v>30</v>
      </c>
    </row>
    <row r="13" spans="1:6" x14ac:dyDescent="0.25">
      <c r="A13" s="420">
        <v>44169</v>
      </c>
      <c r="B13" s="432">
        <v>3800</v>
      </c>
      <c r="C13" s="419">
        <v>120</v>
      </c>
      <c r="D13" s="432">
        <v>17</v>
      </c>
    </row>
    <row r="14" spans="1:6" x14ac:dyDescent="0.25">
      <c r="A14" s="420">
        <v>44176</v>
      </c>
      <c r="B14" s="426">
        <v>3890</v>
      </c>
      <c r="C14" s="444">
        <v>95</v>
      </c>
      <c r="D14" s="435">
        <v>13</v>
      </c>
    </row>
    <row r="15" spans="1:6" ht="75" customHeight="1" x14ac:dyDescent="0.25">
      <c r="A15" s="584" t="s">
        <v>283</v>
      </c>
      <c r="B15" s="584"/>
      <c r="C15" s="584"/>
      <c r="D15" s="585"/>
    </row>
    <row r="16" spans="1:6" x14ac:dyDescent="0.25">
      <c r="A16" s="441">
        <v>44211</v>
      </c>
      <c r="B16" s="434">
        <v>4185</v>
      </c>
      <c r="C16" s="442" t="s">
        <v>48</v>
      </c>
      <c r="D16" s="442" t="s">
        <v>48</v>
      </c>
    </row>
    <row r="17" spans="1:4" x14ac:dyDescent="0.25">
      <c r="A17" s="420">
        <v>44218</v>
      </c>
      <c r="B17" s="432">
        <v>4290</v>
      </c>
      <c r="C17" s="431">
        <v>95</v>
      </c>
      <c r="D17" s="431">
        <v>13</v>
      </c>
    </row>
    <row r="18" spans="1:4" x14ac:dyDescent="0.25">
      <c r="A18" s="429">
        <v>44225</v>
      </c>
      <c r="B18" s="432">
        <v>4375</v>
      </c>
      <c r="C18" s="431">
        <v>85</v>
      </c>
      <c r="D18" s="431">
        <v>12</v>
      </c>
    </row>
    <row r="19" spans="1:4" x14ac:dyDescent="0.25">
      <c r="A19" s="429">
        <v>44232</v>
      </c>
      <c r="B19" s="432">
        <v>4445</v>
      </c>
      <c r="C19" s="431">
        <v>75</v>
      </c>
      <c r="D19" s="431">
        <v>11</v>
      </c>
    </row>
    <row r="20" spans="1:4" x14ac:dyDescent="0.25">
      <c r="A20" s="420">
        <v>44239</v>
      </c>
      <c r="B20" s="432">
        <v>4520</v>
      </c>
      <c r="C20" s="432">
        <v>70</v>
      </c>
      <c r="D20" s="431">
        <v>10</v>
      </c>
    </row>
    <row r="21" spans="1:4" x14ac:dyDescent="0.25">
      <c r="A21" s="429">
        <v>44246</v>
      </c>
      <c r="B21" s="432">
        <v>4565</v>
      </c>
      <c r="C21" s="432">
        <v>45</v>
      </c>
      <c r="D21" s="431">
        <v>6</v>
      </c>
    </row>
    <row r="22" spans="1:4" x14ac:dyDescent="0.25">
      <c r="A22" s="420">
        <v>44253</v>
      </c>
      <c r="B22" s="432">
        <v>4615</v>
      </c>
      <c r="C22" s="432">
        <v>45</v>
      </c>
      <c r="D22" s="432">
        <v>7</v>
      </c>
    </row>
    <row r="23" spans="1:4" x14ac:dyDescent="0.25">
      <c r="A23" s="429">
        <v>44260</v>
      </c>
      <c r="B23" s="432">
        <v>4645</v>
      </c>
      <c r="C23" s="432">
        <v>30</v>
      </c>
      <c r="D23" s="431">
        <v>5</v>
      </c>
    </row>
    <row r="24" spans="1:4" x14ac:dyDescent="0.25">
      <c r="A24" s="429">
        <v>44267</v>
      </c>
      <c r="B24" s="432">
        <v>4690</v>
      </c>
      <c r="C24" s="431">
        <v>45</v>
      </c>
      <c r="D24" s="432">
        <v>7</v>
      </c>
    </row>
    <row r="25" spans="1:4" x14ac:dyDescent="0.25">
      <c r="A25" s="429">
        <v>44274</v>
      </c>
      <c r="B25" s="432">
        <v>4750</v>
      </c>
      <c r="C25" s="431">
        <v>50</v>
      </c>
      <c r="D25" s="432">
        <v>7</v>
      </c>
    </row>
    <row r="26" spans="1:4" x14ac:dyDescent="0.25">
      <c r="A26" s="430">
        <v>44281</v>
      </c>
      <c r="B26" s="433">
        <v>4925</v>
      </c>
      <c r="C26" s="439">
        <v>170</v>
      </c>
      <c r="D26" s="433">
        <v>24</v>
      </c>
    </row>
    <row r="27" spans="1:4" ht="57.95" customHeight="1" x14ac:dyDescent="0.25">
      <c r="A27" s="584" t="s">
        <v>381</v>
      </c>
      <c r="B27" s="584"/>
      <c r="C27" s="584"/>
      <c r="D27" s="585"/>
    </row>
    <row r="28" spans="1:4" x14ac:dyDescent="0.25">
      <c r="A28" s="420">
        <v>44309</v>
      </c>
      <c r="B28" s="432">
        <v>5065</v>
      </c>
      <c r="C28" s="532" t="s">
        <v>48</v>
      </c>
      <c r="D28" s="532" t="s">
        <v>48</v>
      </c>
    </row>
    <row r="29" spans="1:4" x14ac:dyDescent="0.25">
      <c r="A29" s="531">
        <v>44316</v>
      </c>
      <c r="B29" s="432">
        <v>5080</v>
      </c>
      <c r="C29" s="432">
        <v>10</v>
      </c>
      <c r="D29" s="432">
        <v>2</v>
      </c>
    </row>
    <row r="30" spans="1:4" x14ac:dyDescent="0.25">
      <c r="A30" s="420">
        <v>44323</v>
      </c>
      <c r="B30" s="432">
        <v>5085</v>
      </c>
      <c r="C30" s="432">
        <v>5</v>
      </c>
      <c r="D30" s="432">
        <v>1</v>
      </c>
    </row>
    <row r="31" spans="1:4" x14ac:dyDescent="0.25">
      <c r="A31" s="420">
        <v>44330</v>
      </c>
      <c r="B31" s="432">
        <v>5095</v>
      </c>
      <c r="C31" s="432">
        <v>10</v>
      </c>
      <c r="D31" s="432">
        <v>2</v>
      </c>
    </row>
    <row r="32" spans="1:4" x14ac:dyDescent="0.25">
      <c r="A32" s="420">
        <v>44337</v>
      </c>
      <c r="B32" s="432">
        <v>5115</v>
      </c>
      <c r="C32" s="432">
        <v>15</v>
      </c>
      <c r="D32" s="432">
        <v>2</v>
      </c>
    </row>
    <row r="33" spans="1:4" x14ac:dyDescent="0.25">
      <c r="A33" s="420">
        <v>44344</v>
      </c>
      <c r="B33" s="432">
        <v>5150</v>
      </c>
      <c r="C33" s="432">
        <v>35</v>
      </c>
      <c r="D33" s="432">
        <v>5</v>
      </c>
    </row>
    <row r="34" spans="1:4" x14ac:dyDescent="0.25">
      <c r="A34" s="429">
        <v>44351</v>
      </c>
      <c r="B34" s="432">
        <v>5195</v>
      </c>
      <c r="C34" s="432">
        <v>45</v>
      </c>
      <c r="D34" s="432">
        <v>7</v>
      </c>
    </row>
    <row r="35" spans="1:4" x14ac:dyDescent="0.25">
      <c r="A35" s="420">
        <v>44358</v>
      </c>
      <c r="B35" s="432">
        <v>5245</v>
      </c>
      <c r="C35" s="432">
        <v>45</v>
      </c>
      <c r="D35" s="432">
        <v>7</v>
      </c>
    </row>
    <row r="36" spans="1:4" x14ac:dyDescent="0.25">
      <c r="A36" s="429">
        <v>44365</v>
      </c>
      <c r="B36" s="432">
        <v>5310</v>
      </c>
      <c r="C36" s="432">
        <v>70</v>
      </c>
      <c r="D36" s="432">
        <v>8</v>
      </c>
    </row>
    <row r="37" spans="1:4" x14ac:dyDescent="0.25">
      <c r="A37" s="430">
        <v>44372</v>
      </c>
      <c r="B37" s="433">
        <v>5355</v>
      </c>
      <c r="C37" s="433">
        <v>45</v>
      </c>
      <c r="D37" s="433">
        <v>6</v>
      </c>
    </row>
    <row r="38" spans="1:4" x14ac:dyDescent="0.25">
      <c r="D38" s="31"/>
    </row>
    <row r="39" spans="1:4" x14ac:dyDescent="0.25">
      <c r="A39" s="423" t="s">
        <v>288</v>
      </c>
      <c r="B39" s="31"/>
      <c r="C39" s="31"/>
      <c r="D39" s="424"/>
    </row>
    <row r="40" spans="1:4" ht="75" x14ac:dyDescent="0.25">
      <c r="A40" s="415" t="s">
        <v>0</v>
      </c>
      <c r="B40" s="425" t="s">
        <v>284</v>
      </c>
      <c r="C40" s="415" t="s">
        <v>285</v>
      </c>
      <c r="D40" s="425" t="s">
        <v>282</v>
      </c>
    </row>
    <row r="41" spans="1:4" x14ac:dyDescent="0.25">
      <c r="A41" s="418">
        <v>44134</v>
      </c>
      <c r="B41" s="434">
        <v>230</v>
      </c>
      <c r="C41" s="432">
        <v>65</v>
      </c>
      <c r="D41" s="431">
        <v>9</v>
      </c>
    </row>
    <row r="42" spans="1:4" x14ac:dyDescent="0.25">
      <c r="A42" s="418">
        <v>44141</v>
      </c>
      <c r="B42" s="432">
        <v>305</v>
      </c>
      <c r="C42" s="432">
        <v>75</v>
      </c>
      <c r="D42" s="431">
        <v>11</v>
      </c>
    </row>
    <row r="43" spans="1:4" x14ac:dyDescent="0.25">
      <c r="A43" s="418">
        <v>44148</v>
      </c>
      <c r="B43" s="432">
        <v>375</v>
      </c>
      <c r="C43" s="432">
        <v>55</v>
      </c>
      <c r="D43" s="431">
        <v>8</v>
      </c>
    </row>
    <row r="44" spans="1:4" x14ac:dyDescent="0.25">
      <c r="A44" s="418">
        <v>44155</v>
      </c>
      <c r="B44" s="432">
        <v>435</v>
      </c>
      <c r="C44" s="432">
        <v>65</v>
      </c>
      <c r="D44" s="431">
        <v>9</v>
      </c>
    </row>
    <row r="45" spans="1:4" x14ac:dyDescent="0.25">
      <c r="A45" s="418">
        <v>44162</v>
      </c>
      <c r="B45" s="432">
        <v>470</v>
      </c>
      <c r="C45" s="432">
        <v>40</v>
      </c>
      <c r="D45" s="431">
        <v>6</v>
      </c>
    </row>
    <row r="46" spans="1:4" x14ac:dyDescent="0.25">
      <c r="A46" s="418">
        <v>44169</v>
      </c>
      <c r="B46" s="432">
        <v>530</v>
      </c>
      <c r="C46" s="432">
        <v>50</v>
      </c>
      <c r="D46" s="431">
        <v>7</v>
      </c>
    </row>
    <row r="47" spans="1:4" x14ac:dyDescent="0.25">
      <c r="A47" s="418">
        <v>44176</v>
      </c>
      <c r="B47" s="426">
        <v>560</v>
      </c>
      <c r="C47" s="426">
        <v>25</v>
      </c>
      <c r="D47" s="421">
        <v>4</v>
      </c>
    </row>
    <row r="48" spans="1:4" ht="75" customHeight="1" x14ac:dyDescent="0.25">
      <c r="A48" s="586" t="s">
        <v>286</v>
      </c>
      <c r="B48" s="584"/>
      <c r="C48" s="584"/>
      <c r="D48" s="585"/>
    </row>
    <row r="49" spans="1:5" x14ac:dyDescent="0.25">
      <c r="A49" s="418">
        <v>44211</v>
      </c>
      <c r="B49" s="432">
        <v>645</v>
      </c>
      <c r="C49" s="427" t="s">
        <v>48</v>
      </c>
      <c r="D49" s="422" t="s">
        <v>48</v>
      </c>
    </row>
    <row r="50" spans="1:5" x14ac:dyDescent="0.25">
      <c r="A50" s="418">
        <v>44218</v>
      </c>
      <c r="B50" s="432">
        <v>670</v>
      </c>
      <c r="C50" s="432">
        <v>50</v>
      </c>
      <c r="D50" s="432">
        <v>7</v>
      </c>
    </row>
    <row r="51" spans="1:5" x14ac:dyDescent="0.25">
      <c r="A51" s="418">
        <v>44225</v>
      </c>
      <c r="B51" s="432">
        <v>705</v>
      </c>
      <c r="C51" s="432">
        <v>25</v>
      </c>
      <c r="D51" s="432">
        <v>4</v>
      </c>
    </row>
    <row r="52" spans="1:5" x14ac:dyDescent="0.25">
      <c r="A52" s="418">
        <v>44232</v>
      </c>
      <c r="B52" s="432">
        <v>740</v>
      </c>
      <c r="C52" s="432">
        <v>20</v>
      </c>
      <c r="D52" s="432">
        <v>3</v>
      </c>
    </row>
    <row r="53" spans="1:5" x14ac:dyDescent="0.25">
      <c r="A53" s="420">
        <v>44239</v>
      </c>
      <c r="B53" s="419">
        <v>750</v>
      </c>
      <c r="C53" s="432">
        <v>15</v>
      </c>
      <c r="D53" s="432">
        <v>2</v>
      </c>
      <c r="E53" s="78"/>
    </row>
    <row r="54" spans="1:5" x14ac:dyDescent="0.25">
      <c r="A54" s="429">
        <v>44246</v>
      </c>
      <c r="B54" s="432">
        <v>760</v>
      </c>
      <c r="C54" s="432">
        <v>20</v>
      </c>
      <c r="D54" s="432">
        <v>3</v>
      </c>
    </row>
    <row r="55" spans="1:5" x14ac:dyDescent="0.25">
      <c r="A55" s="440">
        <v>44253</v>
      </c>
      <c r="B55" s="432">
        <v>780</v>
      </c>
      <c r="C55" s="432">
        <v>15</v>
      </c>
      <c r="D55" s="432">
        <v>2</v>
      </c>
    </row>
    <row r="56" spans="1:5" x14ac:dyDescent="0.25">
      <c r="A56" s="440">
        <v>44260</v>
      </c>
      <c r="B56" s="432">
        <v>800</v>
      </c>
      <c r="C56" s="432">
        <v>10</v>
      </c>
      <c r="D56" s="432">
        <v>1</v>
      </c>
    </row>
    <row r="57" spans="1:5" x14ac:dyDescent="0.25">
      <c r="A57" s="440">
        <v>44267</v>
      </c>
      <c r="B57" s="432">
        <v>810</v>
      </c>
      <c r="C57" s="431">
        <v>15</v>
      </c>
      <c r="D57" s="431">
        <v>2</v>
      </c>
    </row>
    <row r="58" spans="1:5" x14ac:dyDescent="0.25">
      <c r="A58" s="440">
        <v>44274</v>
      </c>
      <c r="B58" s="432">
        <v>825</v>
      </c>
      <c r="C58" s="431">
        <v>15</v>
      </c>
      <c r="D58" s="431">
        <v>2</v>
      </c>
    </row>
    <row r="59" spans="1:5" x14ac:dyDescent="0.25">
      <c r="A59" s="436">
        <v>44281</v>
      </c>
      <c r="B59" s="433">
        <v>840</v>
      </c>
      <c r="C59" s="439">
        <v>15</v>
      </c>
      <c r="D59" s="439">
        <v>2</v>
      </c>
    </row>
    <row r="60" spans="1:5" ht="69" customHeight="1" x14ac:dyDescent="0.25">
      <c r="A60" s="584" t="s">
        <v>381</v>
      </c>
      <c r="B60" s="584"/>
      <c r="C60" s="584"/>
      <c r="D60" s="585"/>
    </row>
    <row r="61" spans="1:5" x14ac:dyDescent="0.25">
      <c r="A61" s="440">
        <v>44310</v>
      </c>
      <c r="B61" s="434">
        <v>885</v>
      </c>
      <c r="C61" s="539" t="s">
        <v>48</v>
      </c>
      <c r="D61" s="442" t="s">
        <v>48</v>
      </c>
    </row>
    <row r="62" spans="1:5" x14ac:dyDescent="0.25">
      <c r="A62" s="440">
        <v>44316</v>
      </c>
      <c r="B62" s="432">
        <v>890</v>
      </c>
      <c r="C62" s="540">
        <v>5</v>
      </c>
      <c r="D62" s="541">
        <v>1</v>
      </c>
    </row>
    <row r="63" spans="1:5" x14ac:dyDescent="0.25">
      <c r="A63" s="440">
        <v>44323</v>
      </c>
      <c r="B63" s="432">
        <v>900</v>
      </c>
      <c r="C63" s="541">
        <v>10</v>
      </c>
      <c r="D63" s="540">
        <v>1</v>
      </c>
      <c r="E63" s="78"/>
    </row>
    <row r="64" spans="1:5" x14ac:dyDescent="0.25">
      <c r="A64" s="440">
        <v>44330</v>
      </c>
      <c r="B64" s="432">
        <v>910</v>
      </c>
      <c r="C64" s="540">
        <v>15</v>
      </c>
      <c r="D64" s="540">
        <v>2</v>
      </c>
    </row>
    <row r="65" spans="1:4" x14ac:dyDescent="0.25">
      <c r="A65" s="420">
        <v>44337</v>
      </c>
      <c r="B65" s="432">
        <v>930</v>
      </c>
      <c r="C65" s="432">
        <v>15</v>
      </c>
      <c r="D65" s="432">
        <v>2</v>
      </c>
    </row>
    <row r="66" spans="1:4" x14ac:dyDescent="0.25">
      <c r="A66" s="420">
        <v>44344</v>
      </c>
      <c r="B66" s="432">
        <v>955</v>
      </c>
      <c r="C66" s="432">
        <v>25</v>
      </c>
      <c r="D66" s="432">
        <v>3</v>
      </c>
    </row>
    <row r="67" spans="1:4" x14ac:dyDescent="0.25">
      <c r="A67" s="420">
        <v>44351</v>
      </c>
      <c r="B67" s="432">
        <v>970</v>
      </c>
      <c r="C67" s="432">
        <v>25</v>
      </c>
      <c r="D67" s="432">
        <v>3</v>
      </c>
    </row>
    <row r="68" spans="1:4" x14ac:dyDescent="0.25">
      <c r="A68" s="420">
        <v>44358</v>
      </c>
      <c r="B68" s="432">
        <v>1020</v>
      </c>
      <c r="C68" s="432">
        <v>50</v>
      </c>
      <c r="D68" s="432">
        <v>7</v>
      </c>
    </row>
    <row r="69" spans="1:4" x14ac:dyDescent="0.25">
      <c r="A69" s="563">
        <v>44365</v>
      </c>
      <c r="B69" s="564">
        <v>1060</v>
      </c>
      <c r="C69" s="564">
        <v>40</v>
      </c>
      <c r="D69" s="564">
        <v>6</v>
      </c>
    </row>
    <row r="70" spans="1:4" x14ac:dyDescent="0.25">
      <c r="A70" s="566">
        <v>44372</v>
      </c>
      <c r="B70" s="565">
        <v>1105</v>
      </c>
      <c r="C70" s="565">
        <v>45</v>
      </c>
      <c r="D70" s="565">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91" t="s">
        <v>0</v>
      </c>
      <c r="B3" s="587" t="s">
        <v>4</v>
      </c>
      <c r="C3" s="588"/>
      <c r="D3" s="589"/>
      <c r="E3" s="590" t="s">
        <v>7</v>
      </c>
      <c r="F3" s="590"/>
      <c r="G3" s="590"/>
    </row>
    <row r="4" spans="1:19" x14ac:dyDescent="0.25">
      <c r="A4" s="592"/>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82</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174</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93" t="s">
        <v>169</v>
      </c>
      <c r="F33" s="593"/>
      <c r="G33" s="593"/>
      <c r="H33" s="593"/>
      <c r="I33" s="593"/>
      <c r="J33" s="593"/>
      <c r="K33" s="593"/>
      <c r="L33" s="593"/>
      <c r="M33" s="593"/>
      <c r="N33" s="593"/>
      <c r="O33" s="593"/>
      <c r="P33" s="593"/>
      <c r="Q33" s="593"/>
      <c r="R33" s="593"/>
      <c r="S33" s="593"/>
      <c r="T33" s="593"/>
      <c r="U33" s="593"/>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175</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94" t="s">
        <v>5</v>
      </c>
      <c r="E31" s="594"/>
      <c r="F31" s="594"/>
      <c r="G31" s="594"/>
      <c r="H31" s="594"/>
      <c r="I31" s="594"/>
      <c r="J31" s="594"/>
      <c r="K31" s="594"/>
      <c r="L31" s="594"/>
      <c r="M31" s="594"/>
      <c r="N31" s="594"/>
    </row>
    <row r="32" spans="1:14" x14ac:dyDescent="0.25">
      <c r="A32" s="361">
        <v>43938</v>
      </c>
      <c r="B32" s="298">
        <v>184</v>
      </c>
      <c r="D32" s="594"/>
      <c r="E32" s="594"/>
      <c r="F32" s="594"/>
      <c r="G32" s="594"/>
      <c r="H32" s="594"/>
      <c r="I32" s="594"/>
      <c r="J32" s="594"/>
      <c r="K32" s="594"/>
      <c r="L32" s="594"/>
      <c r="M32" s="594"/>
      <c r="N32" s="594"/>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94" t="s">
        <v>81</v>
      </c>
      <c r="E34" s="594"/>
      <c r="F34" s="594"/>
      <c r="G34" s="594"/>
      <c r="H34" s="594"/>
      <c r="I34" s="594"/>
      <c r="J34" s="594"/>
      <c r="K34" s="594"/>
      <c r="L34" s="594"/>
      <c r="M34" s="594"/>
      <c r="N34" s="594"/>
    </row>
    <row r="35" spans="1:14" x14ac:dyDescent="0.25">
      <c r="A35" s="361">
        <v>43941</v>
      </c>
      <c r="B35" s="298">
        <v>167</v>
      </c>
      <c r="D35" s="594"/>
      <c r="E35" s="594"/>
      <c r="F35" s="594"/>
      <c r="G35" s="594"/>
      <c r="H35" s="594"/>
      <c r="I35" s="594"/>
      <c r="J35" s="594"/>
      <c r="K35" s="594"/>
      <c r="L35" s="594"/>
      <c r="M35" s="594"/>
      <c r="N35" s="594"/>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95" t="s">
        <v>114</v>
      </c>
      <c r="E37" s="595"/>
      <c r="F37" s="595"/>
      <c r="G37" s="595"/>
      <c r="H37" s="595"/>
      <c r="I37" s="595"/>
      <c r="J37" s="595"/>
      <c r="K37" s="595"/>
      <c r="L37" s="595"/>
      <c r="M37" s="595"/>
      <c r="N37" s="595"/>
    </row>
    <row r="38" spans="1:14" x14ac:dyDescent="0.25">
      <c r="A38" s="361">
        <v>43944</v>
      </c>
      <c r="B38" s="298">
        <v>136</v>
      </c>
      <c r="D38" s="595"/>
      <c r="E38" s="595"/>
      <c r="F38" s="595"/>
      <c r="G38" s="595"/>
      <c r="H38" s="595"/>
      <c r="I38" s="595"/>
      <c r="J38" s="595"/>
      <c r="K38" s="595"/>
      <c r="L38" s="595"/>
      <c r="M38" s="595"/>
      <c r="N38" s="595"/>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19"/>
  <sheetViews>
    <sheetView zoomScaleNormal="100" workbookViewId="0">
      <pane xSplit="1" ySplit="3" topLeftCell="B30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172</v>
      </c>
      <c r="B1" s="54"/>
      <c r="C1" s="346"/>
      <c r="D1" s="346"/>
      <c r="J1" s="59" t="s">
        <v>29</v>
      </c>
    </row>
    <row r="2" spans="1:16" x14ac:dyDescent="0.25">
      <c r="A2" s="346"/>
      <c r="B2" s="346"/>
      <c r="C2" s="346"/>
      <c r="D2" s="346"/>
    </row>
    <row r="3" spans="1:16" ht="51" x14ac:dyDescent="0.25">
      <c r="A3" s="368" t="s">
        <v>173</v>
      </c>
      <c r="B3" s="403" t="s">
        <v>262</v>
      </c>
      <c r="C3" s="403" t="s">
        <v>263</v>
      </c>
      <c r="D3" s="410" t="s">
        <v>264</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37">
        <v>67</v>
      </c>
      <c r="C178" s="438">
        <v>718</v>
      </c>
      <c r="D178" s="438">
        <v>27</v>
      </c>
      <c r="E178"/>
    </row>
    <row r="179" spans="1:5" x14ac:dyDescent="0.25">
      <c r="A179" s="126">
        <v>44260</v>
      </c>
      <c r="B179" s="437">
        <v>64</v>
      </c>
      <c r="C179" s="438">
        <v>666</v>
      </c>
      <c r="D179" s="438">
        <v>27</v>
      </c>
    </row>
    <row r="180" spans="1:5" x14ac:dyDescent="0.25">
      <c r="A180" s="126">
        <v>44261</v>
      </c>
      <c r="B180" s="437">
        <v>63</v>
      </c>
      <c r="C180" s="438">
        <v>639</v>
      </c>
      <c r="D180" s="438">
        <v>27</v>
      </c>
    </row>
    <row r="181" spans="1:5" x14ac:dyDescent="0.25">
      <c r="A181" s="126">
        <v>44262</v>
      </c>
      <c r="B181" s="437">
        <v>61</v>
      </c>
      <c r="C181" s="438">
        <v>628</v>
      </c>
      <c r="D181" s="438">
        <v>29</v>
      </c>
    </row>
    <row r="182" spans="1:5" x14ac:dyDescent="0.25">
      <c r="A182" s="126">
        <v>44263</v>
      </c>
      <c r="B182" s="437">
        <v>59</v>
      </c>
      <c r="C182" s="438">
        <v>654</v>
      </c>
      <c r="D182" s="438">
        <v>29</v>
      </c>
    </row>
    <row r="183" spans="1:5" x14ac:dyDescent="0.25">
      <c r="A183" s="126">
        <v>44264</v>
      </c>
      <c r="B183" s="437">
        <v>49</v>
      </c>
      <c r="C183" s="438">
        <v>614</v>
      </c>
      <c r="D183" s="438">
        <v>28</v>
      </c>
    </row>
    <row r="184" spans="1:5" x14ac:dyDescent="0.25">
      <c r="A184" s="126">
        <v>44265</v>
      </c>
      <c r="B184" s="437">
        <v>49</v>
      </c>
      <c r="C184" s="438">
        <v>582</v>
      </c>
      <c r="D184" s="438">
        <v>29</v>
      </c>
    </row>
    <row r="185" spans="1:5" x14ac:dyDescent="0.25">
      <c r="A185" s="126">
        <v>44266</v>
      </c>
      <c r="B185" s="437">
        <v>40</v>
      </c>
      <c r="C185" s="438">
        <v>525</v>
      </c>
      <c r="D185" s="438">
        <v>28</v>
      </c>
    </row>
    <row r="186" spans="1:5" x14ac:dyDescent="0.25">
      <c r="A186" s="126">
        <v>44267</v>
      </c>
      <c r="B186" s="437">
        <v>38</v>
      </c>
      <c r="C186" s="438">
        <v>512</v>
      </c>
      <c r="D186" s="438">
        <v>27</v>
      </c>
    </row>
    <row r="187" spans="1:5" x14ac:dyDescent="0.25">
      <c r="A187" s="126">
        <v>44268</v>
      </c>
      <c r="B187" s="437">
        <v>38</v>
      </c>
      <c r="C187" s="438">
        <v>479</v>
      </c>
      <c r="D187" s="438">
        <v>28</v>
      </c>
    </row>
    <row r="188" spans="1:5" x14ac:dyDescent="0.25">
      <c r="A188" s="126">
        <v>44269</v>
      </c>
      <c r="B188" s="437">
        <v>40</v>
      </c>
      <c r="C188" s="438">
        <v>461</v>
      </c>
      <c r="D188" s="438">
        <v>28</v>
      </c>
    </row>
    <row r="189" spans="1:5" x14ac:dyDescent="0.25">
      <c r="A189" s="126">
        <v>44270</v>
      </c>
      <c r="B189" s="437">
        <v>40</v>
      </c>
      <c r="C189" s="438">
        <v>447</v>
      </c>
      <c r="D189" s="438">
        <v>26</v>
      </c>
    </row>
    <row r="190" spans="1:5" x14ac:dyDescent="0.25">
      <c r="A190" s="126">
        <v>44271</v>
      </c>
      <c r="B190" s="437">
        <v>42</v>
      </c>
      <c r="C190" s="438">
        <v>440</v>
      </c>
      <c r="D190" s="438">
        <v>26</v>
      </c>
    </row>
    <row r="191" spans="1:5" x14ac:dyDescent="0.25">
      <c r="A191" s="126">
        <v>44272</v>
      </c>
      <c r="B191" s="437">
        <v>38</v>
      </c>
      <c r="C191" s="438">
        <v>422</v>
      </c>
      <c r="D191" s="438">
        <v>22</v>
      </c>
    </row>
    <row r="192" spans="1:5" x14ac:dyDescent="0.25">
      <c r="A192" s="126">
        <v>44273</v>
      </c>
      <c r="B192" s="437">
        <v>38</v>
      </c>
      <c r="C192" s="438">
        <v>405</v>
      </c>
      <c r="D192" s="438">
        <v>26</v>
      </c>
    </row>
    <row r="193" spans="1:7" x14ac:dyDescent="0.25">
      <c r="A193" s="126">
        <v>44274</v>
      </c>
      <c r="B193" s="437">
        <v>35</v>
      </c>
      <c r="C193" s="438">
        <v>397</v>
      </c>
      <c r="D193" s="438">
        <v>24</v>
      </c>
    </row>
    <row r="194" spans="1:7" x14ac:dyDescent="0.25">
      <c r="A194" s="126">
        <v>44275</v>
      </c>
      <c r="B194" s="437">
        <v>31</v>
      </c>
      <c r="C194" s="438">
        <v>367</v>
      </c>
      <c r="D194" s="438">
        <v>26</v>
      </c>
    </row>
    <row r="195" spans="1:7" x14ac:dyDescent="0.25">
      <c r="A195" s="126">
        <v>44276</v>
      </c>
      <c r="B195" s="437">
        <v>31</v>
      </c>
      <c r="C195" s="438">
        <v>344</v>
      </c>
      <c r="D195" s="438">
        <v>24</v>
      </c>
    </row>
    <row r="196" spans="1:7" x14ac:dyDescent="0.25">
      <c r="A196" s="126">
        <v>44277</v>
      </c>
      <c r="B196" s="437">
        <v>33</v>
      </c>
      <c r="C196" s="438">
        <v>353</v>
      </c>
      <c r="D196" s="438">
        <v>24</v>
      </c>
    </row>
    <row r="197" spans="1:7" x14ac:dyDescent="0.25">
      <c r="A197" s="126">
        <v>44278</v>
      </c>
      <c r="B197" s="437">
        <v>28</v>
      </c>
      <c r="C197" s="438">
        <v>341</v>
      </c>
      <c r="D197" s="438">
        <v>23</v>
      </c>
    </row>
    <row r="198" spans="1:7" x14ac:dyDescent="0.25">
      <c r="A198" s="126">
        <v>44279</v>
      </c>
      <c r="B198" s="437">
        <v>31</v>
      </c>
      <c r="C198" s="438">
        <v>321</v>
      </c>
      <c r="D198" s="438">
        <v>20</v>
      </c>
    </row>
    <row r="199" spans="1:7" x14ac:dyDescent="0.25">
      <c r="A199" s="126">
        <v>44280</v>
      </c>
      <c r="B199" s="437">
        <v>32</v>
      </c>
      <c r="C199" s="438">
        <v>310</v>
      </c>
      <c r="D199" s="438">
        <v>18</v>
      </c>
    </row>
    <row r="200" spans="1:7" x14ac:dyDescent="0.25">
      <c r="A200" s="126">
        <v>44281</v>
      </c>
      <c r="B200" s="437">
        <v>26</v>
      </c>
      <c r="C200" s="438">
        <v>296</v>
      </c>
      <c r="D200" s="438">
        <v>14</v>
      </c>
    </row>
    <row r="201" spans="1:7" x14ac:dyDescent="0.25">
      <c r="A201" s="126">
        <v>44282</v>
      </c>
      <c r="B201" s="437">
        <v>26</v>
      </c>
      <c r="C201" s="438">
        <v>283</v>
      </c>
      <c r="D201" s="438">
        <v>16</v>
      </c>
    </row>
    <row r="202" spans="1:7" x14ac:dyDescent="0.25">
      <c r="A202" s="126">
        <v>44283</v>
      </c>
      <c r="B202" s="437">
        <v>22</v>
      </c>
      <c r="C202" s="437">
        <v>264</v>
      </c>
      <c r="D202" s="437">
        <v>16</v>
      </c>
    </row>
    <row r="203" spans="1:7" x14ac:dyDescent="0.25">
      <c r="A203" s="126">
        <v>44284</v>
      </c>
      <c r="B203" s="437">
        <v>22</v>
      </c>
      <c r="C203" s="437">
        <v>259</v>
      </c>
      <c r="D203" s="437">
        <v>15</v>
      </c>
    </row>
    <row r="204" spans="1:7" x14ac:dyDescent="0.25">
      <c r="A204" s="126">
        <v>44285</v>
      </c>
      <c r="B204" s="437">
        <v>23</v>
      </c>
      <c r="C204" s="437">
        <v>250</v>
      </c>
      <c r="D204" s="437">
        <v>17</v>
      </c>
    </row>
    <row r="205" spans="1:7" x14ac:dyDescent="0.25">
      <c r="A205" s="126">
        <v>44286</v>
      </c>
      <c r="B205" s="437">
        <v>21</v>
      </c>
      <c r="C205" s="437">
        <v>237</v>
      </c>
      <c r="D205" s="437">
        <v>17</v>
      </c>
    </row>
    <row r="206" spans="1:7" x14ac:dyDescent="0.25">
      <c r="A206" s="126">
        <v>44287</v>
      </c>
      <c r="B206" s="437">
        <v>21</v>
      </c>
      <c r="C206" s="437">
        <v>215</v>
      </c>
      <c r="D206" s="437">
        <v>18</v>
      </c>
      <c r="E206" s="384"/>
      <c r="F206" s="384"/>
      <c r="G206" s="384"/>
    </row>
    <row r="207" spans="1:7" x14ac:dyDescent="0.25">
      <c r="A207" s="126">
        <v>44288</v>
      </c>
      <c r="B207" s="437">
        <v>23</v>
      </c>
      <c r="C207" s="437">
        <v>207</v>
      </c>
      <c r="D207" s="437">
        <v>16</v>
      </c>
    </row>
    <row r="208" spans="1:7" x14ac:dyDescent="0.25">
      <c r="A208" s="126">
        <v>44289</v>
      </c>
      <c r="B208" s="437">
        <v>18</v>
      </c>
      <c r="C208" s="437">
        <v>201</v>
      </c>
      <c r="D208" s="437">
        <v>16</v>
      </c>
    </row>
    <row r="209" spans="1:4" x14ac:dyDescent="0.25">
      <c r="A209" s="126">
        <v>44290</v>
      </c>
      <c r="B209" s="437">
        <v>19</v>
      </c>
      <c r="C209" s="437">
        <v>193</v>
      </c>
      <c r="D209" s="437">
        <v>16</v>
      </c>
    </row>
    <row r="210" spans="1:4" x14ac:dyDescent="0.25">
      <c r="A210" s="126">
        <v>44291</v>
      </c>
      <c r="B210" s="437">
        <v>18</v>
      </c>
      <c r="C210" s="437">
        <v>202</v>
      </c>
      <c r="D210" s="437">
        <v>16</v>
      </c>
    </row>
    <row r="211" spans="1:4" x14ac:dyDescent="0.25">
      <c r="A211" s="126">
        <v>44292</v>
      </c>
      <c r="B211" s="437">
        <v>21</v>
      </c>
      <c r="C211" s="437">
        <v>196</v>
      </c>
      <c r="D211" s="437">
        <v>15</v>
      </c>
    </row>
    <row r="212" spans="1:4" x14ac:dyDescent="0.25">
      <c r="A212" s="126">
        <v>44293</v>
      </c>
      <c r="B212" s="437">
        <v>21.3333333333333</v>
      </c>
      <c r="C212" s="437">
        <v>192</v>
      </c>
      <c r="D212" s="437">
        <v>14.6666666666667</v>
      </c>
    </row>
    <row r="213" spans="1:4" x14ac:dyDescent="0.25">
      <c r="A213" s="126">
        <v>44294</v>
      </c>
      <c r="B213" s="437">
        <v>21</v>
      </c>
      <c r="C213" s="437">
        <v>174</v>
      </c>
      <c r="D213" s="437">
        <v>11</v>
      </c>
    </row>
    <row r="214" spans="1:4" x14ac:dyDescent="0.25">
      <c r="A214" s="126">
        <v>44295</v>
      </c>
      <c r="B214" s="437">
        <v>19</v>
      </c>
      <c r="C214" s="437">
        <v>167</v>
      </c>
      <c r="D214" s="437">
        <v>10</v>
      </c>
    </row>
    <row r="215" spans="1:4" x14ac:dyDescent="0.25">
      <c r="A215" s="126">
        <v>44296</v>
      </c>
      <c r="B215" s="437">
        <v>20</v>
      </c>
      <c r="C215" s="437">
        <v>160</v>
      </c>
      <c r="D215" s="437">
        <v>9</v>
      </c>
    </row>
    <row r="216" spans="1:4" x14ac:dyDescent="0.25">
      <c r="A216" s="126">
        <v>44297</v>
      </c>
      <c r="B216" s="437">
        <v>21</v>
      </c>
      <c r="C216" s="437">
        <v>149</v>
      </c>
      <c r="D216" s="437">
        <v>10</v>
      </c>
    </row>
    <row r="217" spans="1:4" x14ac:dyDescent="0.25">
      <c r="A217" s="126">
        <v>44298</v>
      </c>
      <c r="B217" s="437">
        <v>21</v>
      </c>
      <c r="C217" s="437">
        <v>154</v>
      </c>
      <c r="D217" s="437">
        <v>9</v>
      </c>
    </row>
    <row r="218" spans="1:4" x14ac:dyDescent="0.25">
      <c r="A218" s="126">
        <v>44299</v>
      </c>
      <c r="B218" s="437">
        <v>20</v>
      </c>
      <c r="C218" s="437">
        <v>133</v>
      </c>
      <c r="D218" s="437">
        <v>8</v>
      </c>
    </row>
    <row r="219" spans="1:4" x14ac:dyDescent="0.25">
      <c r="A219" s="126">
        <v>44300</v>
      </c>
      <c r="B219" s="437">
        <v>20</v>
      </c>
      <c r="C219" s="437">
        <v>119</v>
      </c>
      <c r="D219" s="437">
        <v>7</v>
      </c>
    </row>
    <row r="220" spans="1:4" x14ac:dyDescent="0.25">
      <c r="A220" s="126">
        <v>44301</v>
      </c>
      <c r="B220" s="437">
        <v>16</v>
      </c>
      <c r="C220" s="437">
        <v>115</v>
      </c>
      <c r="D220" s="437">
        <v>6</v>
      </c>
    </row>
    <row r="221" spans="1:4" x14ac:dyDescent="0.25">
      <c r="A221" s="126">
        <v>44302</v>
      </c>
      <c r="B221" s="437">
        <v>18</v>
      </c>
      <c r="C221" s="437">
        <v>109</v>
      </c>
      <c r="D221" s="437">
        <v>7</v>
      </c>
    </row>
    <row r="222" spans="1:4" x14ac:dyDescent="0.25">
      <c r="A222" s="126">
        <v>44303</v>
      </c>
      <c r="B222" s="437">
        <v>16</v>
      </c>
      <c r="C222" s="437">
        <v>105</v>
      </c>
      <c r="D222" s="437">
        <v>6</v>
      </c>
    </row>
    <row r="223" spans="1:4" x14ac:dyDescent="0.25">
      <c r="A223" s="126">
        <v>44304</v>
      </c>
      <c r="B223" s="437">
        <v>14</v>
      </c>
      <c r="C223" s="437">
        <v>104</v>
      </c>
      <c r="D223" s="437">
        <v>6</v>
      </c>
    </row>
    <row r="224" spans="1:4" x14ac:dyDescent="0.25">
      <c r="A224" s="126">
        <v>44305</v>
      </c>
      <c r="B224" s="437">
        <v>14</v>
      </c>
      <c r="C224" s="437">
        <v>104</v>
      </c>
      <c r="D224" s="437">
        <v>6</v>
      </c>
    </row>
    <row r="225" spans="1:4" x14ac:dyDescent="0.25">
      <c r="A225" s="126">
        <v>44306</v>
      </c>
      <c r="B225" s="437">
        <v>13</v>
      </c>
      <c r="C225" s="437">
        <v>106</v>
      </c>
      <c r="D225" s="437">
        <v>7</v>
      </c>
    </row>
    <row r="226" spans="1:4" x14ac:dyDescent="0.25">
      <c r="A226" s="126">
        <v>44307</v>
      </c>
      <c r="B226" s="437">
        <v>14</v>
      </c>
      <c r="C226" s="437">
        <v>107</v>
      </c>
      <c r="D226" s="437">
        <v>7</v>
      </c>
    </row>
    <row r="227" spans="1:4" x14ac:dyDescent="0.25">
      <c r="A227" s="126">
        <v>44308</v>
      </c>
      <c r="B227" s="437">
        <v>12</v>
      </c>
      <c r="C227" s="437">
        <v>93</v>
      </c>
      <c r="D227" s="437">
        <v>7</v>
      </c>
    </row>
    <row r="228" spans="1:4" x14ac:dyDescent="0.25">
      <c r="A228" s="126">
        <v>44309</v>
      </c>
      <c r="B228" s="437">
        <v>12</v>
      </c>
      <c r="C228" s="437">
        <v>93</v>
      </c>
      <c r="D228" s="437">
        <v>7</v>
      </c>
    </row>
    <row r="229" spans="1:4" x14ac:dyDescent="0.25">
      <c r="A229" s="126">
        <v>44310</v>
      </c>
      <c r="B229" s="437">
        <v>12</v>
      </c>
      <c r="C229" s="437">
        <v>94</v>
      </c>
      <c r="D229" s="437">
        <v>7</v>
      </c>
    </row>
    <row r="230" spans="1:4" x14ac:dyDescent="0.25">
      <c r="A230" s="126">
        <v>44311</v>
      </c>
      <c r="B230" s="437">
        <v>12</v>
      </c>
      <c r="C230" s="437">
        <v>89</v>
      </c>
      <c r="D230" s="437">
        <v>8</v>
      </c>
    </row>
    <row r="231" spans="1:4" x14ac:dyDescent="0.25">
      <c r="A231" s="126">
        <v>44312</v>
      </c>
      <c r="B231" s="437">
        <v>12</v>
      </c>
      <c r="C231" s="437">
        <v>93</v>
      </c>
      <c r="D231" s="437">
        <v>8</v>
      </c>
    </row>
    <row r="232" spans="1:4" x14ac:dyDescent="0.25">
      <c r="A232" s="126">
        <v>44313</v>
      </c>
      <c r="B232" s="437">
        <v>11</v>
      </c>
      <c r="C232" s="437">
        <v>81</v>
      </c>
      <c r="D232" s="437">
        <v>9</v>
      </c>
    </row>
    <row r="233" spans="1:4" x14ac:dyDescent="0.25">
      <c r="A233" s="126">
        <v>44314</v>
      </c>
      <c r="B233" s="437">
        <v>12</v>
      </c>
      <c r="C233" s="437">
        <v>75</v>
      </c>
      <c r="D233" s="437">
        <v>9</v>
      </c>
    </row>
    <row r="234" spans="1:4" x14ac:dyDescent="0.25">
      <c r="A234" s="126">
        <v>44315</v>
      </c>
      <c r="B234" s="437">
        <v>12</v>
      </c>
      <c r="C234" s="437">
        <v>70</v>
      </c>
      <c r="D234" s="437">
        <v>10</v>
      </c>
    </row>
    <row r="235" spans="1:4" x14ac:dyDescent="0.25">
      <c r="A235" s="126">
        <v>44316</v>
      </c>
      <c r="B235" s="437">
        <v>9</v>
      </c>
      <c r="C235" s="437">
        <v>67</v>
      </c>
      <c r="D235" s="437">
        <v>10</v>
      </c>
    </row>
    <row r="236" spans="1:4" x14ac:dyDescent="0.25">
      <c r="A236" s="126">
        <v>44317</v>
      </c>
      <c r="B236" s="437">
        <v>11</v>
      </c>
      <c r="C236" s="437">
        <v>65</v>
      </c>
      <c r="D236" s="437">
        <v>9</v>
      </c>
    </row>
    <row r="237" spans="1:4" x14ac:dyDescent="0.25">
      <c r="A237" s="126">
        <v>44318</v>
      </c>
      <c r="B237" s="437">
        <v>12</v>
      </c>
      <c r="C237" s="437">
        <v>68</v>
      </c>
      <c r="D237" s="437">
        <v>8</v>
      </c>
    </row>
    <row r="238" spans="1:4" x14ac:dyDescent="0.25">
      <c r="A238" s="126">
        <v>44319</v>
      </c>
      <c r="B238" s="437">
        <v>11</v>
      </c>
      <c r="C238" s="437">
        <v>65</v>
      </c>
      <c r="D238" s="437">
        <v>8</v>
      </c>
    </row>
    <row r="239" spans="1:4" x14ac:dyDescent="0.25">
      <c r="A239" s="126">
        <v>44320</v>
      </c>
      <c r="B239" s="437">
        <v>11</v>
      </c>
      <c r="C239" s="437">
        <v>58</v>
      </c>
      <c r="D239" s="437">
        <v>8</v>
      </c>
    </row>
    <row r="240" spans="1:4" x14ac:dyDescent="0.25">
      <c r="A240" s="126">
        <v>44321</v>
      </c>
      <c r="B240" s="437">
        <v>13</v>
      </c>
      <c r="C240" s="437">
        <v>69</v>
      </c>
      <c r="D240" s="437">
        <v>8</v>
      </c>
    </row>
    <row r="241" spans="1:5" x14ac:dyDescent="0.25">
      <c r="A241" s="126">
        <v>44322</v>
      </c>
      <c r="B241" s="437">
        <v>11</v>
      </c>
      <c r="C241" s="437">
        <v>58</v>
      </c>
      <c r="D241" s="437">
        <v>8</v>
      </c>
    </row>
    <row r="242" spans="1:5" x14ac:dyDescent="0.25">
      <c r="A242" s="126">
        <v>44323</v>
      </c>
      <c r="B242" s="437">
        <v>8</v>
      </c>
      <c r="C242" s="437">
        <v>68</v>
      </c>
      <c r="D242" s="437">
        <v>9</v>
      </c>
    </row>
    <row r="243" spans="1:5" x14ac:dyDescent="0.25">
      <c r="A243" s="126">
        <v>44324</v>
      </c>
      <c r="B243" s="437">
        <v>9</v>
      </c>
      <c r="C243" s="437">
        <v>64</v>
      </c>
      <c r="D243" s="437">
        <v>9</v>
      </c>
    </row>
    <row r="244" spans="1:5" x14ac:dyDescent="0.25">
      <c r="A244" s="126">
        <v>44325</v>
      </c>
      <c r="B244" s="437">
        <v>6</v>
      </c>
      <c r="C244" s="437">
        <v>65</v>
      </c>
      <c r="D244" s="437">
        <v>10</v>
      </c>
    </row>
    <row r="245" spans="1:5" x14ac:dyDescent="0.25">
      <c r="A245" s="126">
        <v>44326</v>
      </c>
      <c r="B245" s="437">
        <v>6</v>
      </c>
      <c r="C245" s="437">
        <v>72</v>
      </c>
      <c r="D245" s="437">
        <v>10</v>
      </c>
    </row>
    <row r="246" spans="1:5" x14ac:dyDescent="0.25">
      <c r="A246" s="126">
        <v>44327</v>
      </c>
      <c r="B246" s="437">
        <v>6</v>
      </c>
      <c r="C246" s="437">
        <v>69</v>
      </c>
      <c r="D246" s="437">
        <v>10</v>
      </c>
      <c r="E246" t="s">
        <v>392</v>
      </c>
    </row>
    <row r="247" spans="1:5" x14ac:dyDescent="0.25">
      <c r="A247" s="126">
        <v>44328</v>
      </c>
      <c r="B247" s="437">
        <v>6</v>
      </c>
      <c r="C247" s="437">
        <v>65</v>
      </c>
      <c r="D247" s="437">
        <v>8</v>
      </c>
    </row>
    <row r="248" spans="1:5" x14ac:dyDescent="0.25">
      <c r="A248" s="126">
        <v>44329</v>
      </c>
      <c r="B248" s="437">
        <v>4</v>
      </c>
      <c r="C248" s="437">
        <v>63</v>
      </c>
      <c r="D248" s="437">
        <v>9</v>
      </c>
    </row>
    <row r="249" spans="1:5" x14ac:dyDescent="0.25">
      <c r="A249" s="126">
        <v>44330</v>
      </c>
      <c r="B249" s="437">
        <v>3</v>
      </c>
      <c r="C249" s="437">
        <v>64</v>
      </c>
      <c r="D249" s="437">
        <v>7</v>
      </c>
    </row>
    <row r="250" spans="1:5" x14ac:dyDescent="0.25">
      <c r="A250" s="126">
        <v>44331</v>
      </c>
      <c r="B250" s="437">
        <v>2</v>
      </c>
      <c r="C250" s="437">
        <v>69</v>
      </c>
      <c r="D250" s="437">
        <v>7</v>
      </c>
    </row>
    <row r="251" spans="1:5" x14ac:dyDescent="0.25">
      <c r="A251" s="126">
        <v>44332</v>
      </c>
      <c r="B251" s="437">
        <v>3</v>
      </c>
      <c r="C251" s="437">
        <v>61</v>
      </c>
      <c r="D251" s="437">
        <v>7</v>
      </c>
    </row>
    <row r="252" spans="1:5" x14ac:dyDescent="0.25">
      <c r="A252" s="126">
        <v>44333</v>
      </c>
      <c r="B252" s="437">
        <v>3</v>
      </c>
      <c r="C252" s="437">
        <v>68</v>
      </c>
      <c r="D252" s="437">
        <v>7</v>
      </c>
    </row>
    <row r="253" spans="1:5" x14ac:dyDescent="0.25">
      <c r="A253" s="126">
        <v>44334</v>
      </c>
      <c r="B253" s="437">
        <v>4</v>
      </c>
      <c r="C253" s="437">
        <v>70</v>
      </c>
      <c r="D253" s="437">
        <v>7</v>
      </c>
    </row>
    <row r="254" spans="1:5" x14ac:dyDescent="0.25">
      <c r="A254" s="126">
        <v>44335</v>
      </c>
      <c r="B254" s="437">
        <v>4</v>
      </c>
      <c r="C254" s="437">
        <v>78</v>
      </c>
      <c r="D254" s="437">
        <v>7</v>
      </c>
    </row>
    <row r="255" spans="1:5" x14ac:dyDescent="0.25">
      <c r="A255" s="126">
        <v>44336</v>
      </c>
      <c r="B255" s="437">
        <v>5</v>
      </c>
      <c r="C255" s="437">
        <v>83</v>
      </c>
      <c r="D255" s="437">
        <v>7</v>
      </c>
    </row>
    <row r="256" spans="1:5" x14ac:dyDescent="0.25">
      <c r="A256" s="126">
        <v>44337</v>
      </c>
      <c r="B256" s="437">
        <v>4</v>
      </c>
      <c r="C256" s="437">
        <v>81</v>
      </c>
      <c r="D256" s="437">
        <v>7</v>
      </c>
    </row>
    <row r="257" spans="1:4" x14ac:dyDescent="0.25">
      <c r="A257" s="126">
        <v>44338</v>
      </c>
      <c r="B257" s="437">
        <v>6</v>
      </c>
      <c r="C257" s="437">
        <v>88</v>
      </c>
      <c r="D257" s="437">
        <v>6</v>
      </c>
    </row>
    <row r="258" spans="1:4" x14ac:dyDescent="0.25">
      <c r="A258" s="126">
        <v>44339</v>
      </c>
      <c r="B258" s="437">
        <v>6</v>
      </c>
      <c r="C258" s="437">
        <v>99</v>
      </c>
      <c r="D258" s="437">
        <v>6</v>
      </c>
    </row>
    <row r="259" spans="1:4" x14ac:dyDescent="0.25">
      <c r="A259" s="126">
        <v>44340</v>
      </c>
      <c r="B259" s="437">
        <v>5</v>
      </c>
      <c r="C259" s="437">
        <v>94</v>
      </c>
      <c r="D259" s="437">
        <v>6</v>
      </c>
    </row>
    <row r="260" spans="1:4" x14ac:dyDescent="0.25">
      <c r="A260" s="126">
        <v>44341</v>
      </c>
      <c r="B260" s="437">
        <v>6</v>
      </c>
      <c r="C260" s="437">
        <v>97</v>
      </c>
      <c r="D260" s="437">
        <v>5</v>
      </c>
    </row>
    <row r="261" spans="1:4" x14ac:dyDescent="0.25">
      <c r="A261" s="126">
        <v>44342</v>
      </c>
      <c r="B261" s="437">
        <v>6</v>
      </c>
      <c r="C261" s="437">
        <v>98</v>
      </c>
      <c r="D261" s="437">
        <v>5</v>
      </c>
    </row>
    <row r="262" spans="1:4" x14ac:dyDescent="0.25">
      <c r="A262" s="126">
        <v>44343</v>
      </c>
      <c r="B262" s="437">
        <v>4</v>
      </c>
      <c r="C262" s="437">
        <v>83</v>
      </c>
      <c r="D262" s="437">
        <v>5</v>
      </c>
    </row>
    <row r="263" spans="1:4" x14ac:dyDescent="0.25">
      <c r="A263" s="126">
        <v>44344</v>
      </c>
      <c r="B263" s="437">
        <v>6</v>
      </c>
      <c r="C263" s="437">
        <v>90</v>
      </c>
      <c r="D263" s="437">
        <v>3</v>
      </c>
    </row>
    <row r="264" spans="1:4" x14ac:dyDescent="0.25">
      <c r="A264" s="126">
        <v>44345</v>
      </c>
      <c r="B264" s="437">
        <v>5</v>
      </c>
      <c r="C264" s="437">
        <v>86</v>
      </c>
      <c r="D264" s="437">
        <v>3</v>
      </c>
    </row>
    <row r="265" spans="1:4" x14ac:dyDescent="0.25">
      <c r="A265" s="126">
        <v>44346</v>
      </c>
      <c r="B265" s="437">
        <v>7</v>
      </c>
      <c r="C265" s="437">
        <v>101</v>
      </c>
      <c r="D265" s="437">
        <v>3</v>
      </c>
    </row>
    <row r="266" spans="1:4" x14ac:dyDescent="0.25">
      <c r="A266" s="126">
        <v>44347</v>
      </c>
      <c r="B266" s="437">
        <v>8</v>
      </c>
      <c r="C266" s="437">
        <v>109</v>
      </c>
      <c r="D266" s="437">
        <v>3</v>
      </c>
    </row>
    <row r="267" spans="1:4" x14ac:dyDescent="0.25">
      <c r="A267" s="126">
        <v>44348</v>
      </c>
      <c r="B267" s="437">
        <v>10</v>
      </c>
      <c r="C267" s="437">
        <v>106</v>
      </c>
      <c r="D267" s="437">
        <v>3</v>
      </c>
    </row>
    <row r="268" spans="1:4" x14ac:dyDescent="0.25">
      <c r="A268" s="126">
        <v>44349</v>
      </c>
      <c r="B268" s="437">
        <v>10</v>
      </c>
      <c r="C268" s="437">
        <v>114</v>
      </c>
      <c r="D268" s="437">
        <v>3</v>
      </c>
    </row>
    <row r="269" spans="1:4" x14ac:dyDescent="0.25">
      <c r="A269" s="126">
        <v>44350</v>
      </c>
      <c r="B269" s="437">
        <v>8</v>
      </c>
      <c r="C269" s="437">
        <v>110</v>
      </c>
      <c r="D269" s="437">
        <v>2</v>
      </c>
    </row>
    <row r="270" spans="1:4" x14ac:dyDescent="0.25">
      <c r="A270" s="126">
        <v>44351</v>
      </c>
      <c r="B270" s="437">
        <v>8</v>
      </c>
      <c r="C270" s="437">
        <v>116</v>
      </c>
      <c r="D270" s="437">
        <v>2</v>
      </c>
    </row>
    <row r="271" spans="1:4" x14ac:dyDescent="0.25">
      <c r="A271" s="126">
        <v>44352</v>
      </c>
      <c r="B271" s="437">
        <v>8</v>
      </c>
      <c r="C271" s="437">
        <v>111</v>
      </c>
      <c r="D271" s="437">
        <v>2</v>
      </c>
    </row>
    <row r="272" spans="1:4" x14ac:dyDescent="0.25">
      <c r="A272" s="126">
        <v>44353</v>
      </c>
      <c r="B272" s="437">
        <v>10</v>
      </c>
      <c r="C272" s="437">
        <v>112</v>
      </c>
      <c r="D272" s="437">
        <v>2</v>
      </c>
    </row>
    <row r="273" spans="1:4" x14ac:dyDescent="0.25">
      <c r="A273" s="126">
        <v>44354</v>
      </c>
      <c r="B273" s="437">
        <v>12</v>
      </c>
      <c r="C273" s="437">
        <v>122</v>
      </c>
      <c r="D273" s="437">
        <v>1</v>
      </c>
    </row>
    <row r="274" spans="1:4" x14ac:dyDescent="0.25">
      <c r="A274" s="126">
        <v>44355</v>
      </c>
      <c r="B274" s="437">
        <v>12</v>
      </c>
      <c r="C274" s="437">
        <v>121</v>
      </c>
      <c r="D274" s="437">
        <v>1</v>
      </c>
    </row>
    <row r="275" spans="1:4" x14ac:dyDescent="0.25">
      <c r="A275" s="126">
        <v>44356</v>
      </c>
      <c r="B275" s="437">
        <v>15</v>
      </c>
      <c r="C275" s="437">
        <v>124</v>
      </c>
      <c r="D275" s="437">
        <v>1</v>
      </c>
    </row>
    <row r="276" spans="1:4" x14ac:dyDescent="0.25">
      <c r="A276" s="126">
        <v>44357</v>
      </c>
      <c r="B276" s="437">
        <v>14</v>
      </c>
      <c r="C276" s="437">
        <v>124</v>
      </c>
      <c r="D276" s="437">
        <v>1</v>
      </c>
    </row>
    <row r="277" spans="1:4" x14ac:dyDescent="0.25">
      <c r="A277" s="126">
        <v>44358</v>
      </c>
      <c r="B277" s="437">
        <v>13</v>
      </c>
      <c r="C277" s="437">
        <v>132</v>
      </c>
      <c r="D277" s="437">
        <v>1</v>
      </c>
    </row>
    <row r="278" spans="1:4" x14ac:dyDescent="0.25">
      <c r="A278" s="126">
        <v>44359</v>
      </c>
      <c r="B278" s="437">
        <v>14</v>
      </c>
      <c r="C278" s="437">
        <v>129</v>
      </c>
      <c r="D278" s="437">
        <v>1</v>
      </c>
    </row>
    <row r="279" spans="1:4" x14ac:dyDescent="0.25">
      <c r="A279" s="126">
        <v>44360</v>
      </c>
      <c r="B279" s="437">
        <v>16</v>
      </c>
      <c r="C279" s="437">
        <v>130</v>
      </c>
      <c r="D279" s="437">
        <v>1</v>
      </c>
    </row>
    <row r="280" spans="1:4" x14ac:dyDescent="0.25">
      <c r="A280" s="126">
        <v>44361</v>
      </c>
      <c r="B280" s="437">
        <v>17</v>
      </c>
      <c r="C280" s="437">
        <v>128</v>
      </c>
      <c r="D280" s="437">
        <v>1</v>
      </c>
    </row>
    <row r="281" spans="1:4" x14ac:dyDescent="0.25">
      <c r="A281" s="126">
        <v>44362</v>
      </c>
      <c r="B281" s="437">
        <v>17</v>
      </c>
      <c r="C281" s="437">
        <v>137</v>
      </c>
      <c r="D281" s="437">
        <v>1</v>
      </c>
    </row>
    <row r="282" spans="1:4" x14ac:dyDescent="0.25">
      <c r="A282" s="126">
        <v>44363</v>
      </c>
      <c r="B282" s="437">
        <v>15</v>
      </c>
      <c r="C282" s="437">
        <v>133</v>
      </c>
      <c r="D282" s="437">
        <v>1</v>
      </c>
    </row>
    <row r="283" spans="1:4" x14ac:dyDescent="0.25">
      <c r="A283" s="126">
        <v>44364</v>
      </c>
      <c r="B283" s="437">
        <v>12</v>
      </c>
      <c r="C283" s="437">
        <v>140</v>
      </c>
      <c r="D283" s="437">
        <v>1</v>
      </c>
    </row>
    <row r="284" spans="1:4" x14ac:dyDescent="0.25">
      <c r="A284" s="126">
        <v>44365</v>
      </c>
      <c r="B284" s="437">
        <v>12</v>
      </c>
      <c r="C284" s="437">
        <v>128</v>
      </c>
      <c r="D284" s="437">
        <v>2</v>
      </c>
    </row>
    <row r="285" spans="1:4" s="384" customFormat="1" x14ac:dyDescent="0.25">
      <c r="A285" s="126">
        <v>44366</v>
      </c>
      <c r="B285" s="437">
        <v>10</v>
      </c>
      <c r="C285" s="437">
        <v>145</v>
      </c>
      <c r="D285" s="437">
        <v>2</v>
      </c>
    </row>
    <row r="286" spans="1:4" s="384" customFormat="1" x14ac:dyDescent="0.25">
      <c r="A286" s="126">
        <v>44367</v>
      </c>
      <c r="B286" s="437">
        <v>13</v>
      </c>
      <c r="C286" s="437">
        <v>150</v>
      </c>
      <c r="D286" s="437">
        <v>2</v>
      </c>
    </row>
    <row r="287" spans="1:4" s="384" customFormat="1" x14ac:dyDescent="0.25">
      <c r="A287" s="126">
        <v>44368</v>
      </c>
      <c r="B287" s="437">
        <v>15</v>
      </c>
      <c r="C287" s="437">
        <v>159</v>
      </c>
      <c r="D287" s="437">
        <v>2</v>
      </c>
    </row>
    <row r="288" spans="1:4" x14ac:dyDescent="0.25">
      <c r="A288" s="126">
        <v>44369</v>
      </c>
      <c r="B288" s="437">
        <v>18</v>
      </c>
      <c r="C288" s="437">
        <v>171</v>
      </c>
      <c r="D288" s="437">
        <v>2</v>
      </c>
    </row>
    <row r="289" spans="1:5" x14ac:dyDescent="0.25">
      <c r="A289" s="126">
        <v>44370</v>
      </c>
      <c r="B289" s="437">
        <v>18</v>
      </c>
      <c r="C289" s="437">
        <v>170</v>
      </c>
      <c r="D289" s="437">
        <v>2</v>
      </c>
    </row>
    <row r="290" spans="1:5" x14ac:dyDescent="0.25">
      <c r="A290" s="126">
        <v>44371</v>
      </c>
      <c r="B290" s="437">
        <v>17</v>
      </c>
      <c r="C290" s="437">
        <v>177</v>
      </c>
      <c r="D290" s="437">
        <v>2</v>
      </c>
    </row>
    <row r="291" spans="1:5" x14ac:dyDescent="0.25">
      <c r="A291" s="126">
        <v>44372</v>
      </c>
      <c r="B291" s="437">
        <v>16</v>
      </c>
      <c r="C291" s="437">
        <v>188</v>
      </c>
      <c r="D291" s="437">
        <v>2</v>
      </c>
    </row>
    <row r="292" spans="1:5" x14ac:dyDescent="0.25">
      <c r="A292" s="126">
        <v>44373</v>
      </c>
      <c r="B292" s="437">
        <v>18</v>
      </c>
      <c r="C292" s="437">
        <v>197</v>
      </c>
      <c r="D292" s="437">
        <v>2</v>
      </c>
    </row>
    <row r="293" spans="1:5" s="384" customFormat="1" x14ac:dyDescent="0.25">
      <c r="A293" s="126">
        <v>44374</v>
      </c>
      <c r="B293" s="437">
        <v>17</v>
      </c>
      <c r="C293" s="437">
        <v>196</v>
      </c>
      <c r="D293" s="437">
        <v>2</v>
      </c>
    </row>
    <row r="294" spans="1:5" x14ac:dyDescent="0.25">
      <c r="A294" s="126">
        <v>44375</v>
      </c>
      <c r="B294" s="437">
        <v>20</v>
      </c>
      <c r="C294" s="437">
        <v>202</v>
      </c>
      <c r="D294" s="437">
        <v>2</v>
      </c>
    </row>
    <row r="295" spans="1:5" x14ac:dyDescent="0.25">
      <c r="A295" s="126">
        <v>44376</v>
      </c>
      <c r="B295" s="437">
        <v>20</v>
      </c>
      <c r="C295" s="437">
        <v>215</v>
      </c>
      <c r="D295" s="437">
        <v>2</v>
      </c>
    </row>
    <row r="296" spans="1:5" x14ac:dyDescent="0.25">
      <c r="A296" s="126">
        <v>44377</v>
      </c>
      <c r="B296" s="437">
        <v>19</v>
      </c>
      <c r="C296" s="437">
        <v>235</v>
      </c>
      <c r="D296" s="437">
        <v>2</v>
      </c>
    </row>
    <row r="297" spans="1:5" x14ac:dyDescent="0.25">
      <c r="A297" s="126">
        <v>44378</v>
      </c>
      <c r="B297" s="437">
        <v>16</v>
      </c>
      <c r="C297" s="437">
        <v>275</v>
      </c>
      <c r="D297" s="437">
        <v>3</v>
      </c>
    </row>
    <row r="298" spans="1:5" x14ac:dyDescent="0.25">
      <c r="A298" s="126">
        <v>44379</v>
      </c>
      <c r="B298" s="437">
        <v>19</v>
      </c>
      <c r="C298" s="437">
        <v>285</v>
      </c>
      <c r="D298" s="437">
        <v>4</v>
      </c>
    </row>
    <row r="299" spans="1:5" x14ac:dyDescent="0.25">
      <c r="A299" s="126">
        <v>44380</v>
      </c>
      <c r="B299" s="437">
        <v>25</v>
      </c>
      <c r="C299" s="437">
        <v>306</v>
      </c>
      <c r="D299" s="437">
        <v>3</v>
      </c>
    </row>
    <row r="300" spans="1:5" x14ac:dyDescent="0.25">
      <c r="A300" s="126">
        <v>44381</v>
      </c>
      <c r="B300" s="437">
        <v>25</v>
      </c>
      <c r="C300" s="437">
        <v>316</v>
      </c>
      <c r="D300" s="437">
        <v>4</v>
      </c>
      <c r="E300" s="384"/>
    </row>
    <row r="301" spans="1:5" x14ac:dyDescent="0.25">
      <c r="A301" s="126">
        <v>44382</v>
      </c>
      <c r="B301" s="437">
        <v>30</v>
      </c>
      <c r="C301" s="437">
        <v>338</v>
      </c>
      <c r="D301" s="437">
        <v>4</v>
      </c>
    </row>
    <row r="302" spans="1:5" x14ac:dyDescent="0.25">
      <c r="A302" s="126">
        <v>44383</v>
      </c>
      <c r="B302" s="437">
        <v>32</v>
      </c>
      <c r="C302" s="437">
        <v>346</v>
      </c>
      <c r="D302" s="437">
        <v>4</v>
      </c>
    </row>
    <row r="303" spans="1:5" s="384" customFormat="1" x14ac:dyDescent="0.25">
      <c r="A303" s="126">
        <v>44384</v>
      </c>
      <c r="B303" s="437">
        <v>34</v>
      </c>
      <c r="C303" s="437">
        <v>387</v>
      </c>
      <c r="D303" s="437">
        <v>3</v>
      </c>
    </row>
    <row r="304" spans="1:5" x14ac:dyDescent="0.25">
      <c r="A304" s="126">
        <v>44385</v>
      </c>
      <c r="B304" s="437">
        <v>38</v>
      </c>
      <c r="C304" s="437">
        <v>401</v>
      </c>
      <c r="D304" s="437">
        <v>5</v>
      </c>
    </row>
    <row r="305" spans="1:4" x14ac:dyDescent="0.25">
      <c r="A305" s="126">
        <v>44386</v>
      </c>
      <c r="B305" s="437">
        <v>39</v>
      </c>
      <c r="C305" s="437">
        <v>427</v>
      </c>
      <c r="D305" s="437">
        <v>5</v>
      </c>
    </row>
    <row r="306" spans="1:4" x14ac:dyDescent="0.25">
      <c r="A306" s="126">
        <v>44387</v>
      </c>
      <c r="B306" s="437">
        <v>42</v>
      </c>
      <c r="C306" s="437">
        <v>436</v>
      </c>
      <c r="D306" s="437">
        <v>6</v>
      </c>
    </row>
    <row r="307" spans="1:4" x14ac:dyDescent="0.25">
      <c r="A307" s="126">
        <v>44388</v>
      </c>
      <c r="B307" s="437">
        <v>40</v>
      </c>
      <c r="C307" s="437">
        <v>445</v>
      </c>
      <c r="D307" s="437">
        <v>6</v>
      </c>
    </row>
    <row r="308" spans="1:4" x14ac:dyDescent="0.25">
      <c r="A308" s="126">
        <v>44389</v>
      </c>
      <c r="B308" s="437">
        <v>40</v>
      </c>
      <c r="C308" s="437">
        <v>469</v>
      </c>
      <c r="D308" s="437">
        <v>6</v>
      </c>
    </row>
    <row r="309" spans="1:4" x14ac:dyDescent="0.25">
      <c r="A309" s="126">
        <v>44390</v>
      </c>
      <c r="B309" s="437">
        <v>41</v>
      </c>
      <c r="C309" s="437">
        <v>506</v>
      </c>
      <c r="D309" s="437">
        <v>6</v>
      </c>
    </row>
    <row r="310" spans="1:4" x14ac:dyDescent="0.25">
      <c r="A310" s="126">
        <v>44391</v>
      </c>
      <c r="B310" s="437">
        <v>46</v>
      </c>
      <c r="C310" s="437">
        <v>515</v>
      </c>
      <c r="D310" s="437">
        <v>5</v>
      </c>
    </row>
    <row r="311" spans="1:4" x14ac:dyDescent="0.25">
      <c r="A311" s="126">
        <v>44392</v>
      </c>
      <c r="B311" s="437">
        <v>47</v>
      </c>
      <c r="C311" s="437">
        <v>543</v>
      </c>
      <c r="D311" s="437">
        <v>5</v>
      </c>
    </row>
    <row r="312" spans="1:4" x14ac:dyDescent="0.25">
      <c r="A312" s="126">
        <v>44393</v>
      </c>
      <c r="B312" s="437">
        <v>48</v>
      </c>
      <c r="C312" s="437">
        <v>532</v>
      </c>
      <c r="D312" s="437">
        <v>5</v>
      </c>
    </row>
    <row r="313" spans="1:4" x14ac:dyDescent="0.25">
      <c r="A313" s="126">
        <v>44394</v>
      </c>
      <c r="B313" s="437">
        <v>49</v>
      </c>
      <c r="C313" s="437">
        <v>517</v>
      </c>
      <c r="D313" s="437">
        <v>3</v>
      </c>
    </row>
    <row r="314" spans="1:4" x14ac:dyDescent="0.25">
      <c r="A314" s="126">
        <v>44395</v>
      </c>
      <c r="B314" s="437">
        <v>46</v>
      </c>
      <c r="C314" s="437">
        <v>514</v>
      </c>
      <c r="D314" s="437">
        <v>3</v>
      </c>
    </row>
    <row r="315" spans="1:4" x14ac:dyDescent="0.25">
      <c r="A315" s="126">
        <v>44396</v>
      </c>
      <c r="B315" s="437">
        <v>45</v>
      </c>
      <c r="C315" s="437">
        <v>536</v>
      </c>
      <c r="D315" s="437">
        <v>3</v>
      </c>
    </row>
    <row r="316" spans="1:4" x14ac:dyDescent="0.25">
      <c r="A316" s="126">
        <v>44397</v>
      </c>
      <c r="B316" s="437">
        <v>47</v>
      </c>
      <c r="C316" s="437">
        <v>529</v>
      </c>
      <c r="D316" s="437">
        <v>3</v>
      </c>
    </row>
    <row r="317" spans="1:4" x14ac:dyDescent="0.25">
      <c r="A317" s="126">
        <v>44398</v>
      </c>
      <c r="B317" s="437">
        <v>51</v>
      </c>
      <c r="C317" s="437">
        <v>529</v>
      </c>
      <c r="D317" s="437">
        <v>2</v>
      </c>
    </row>
    <row r="318" spans="1:4" x14ac:dyDescent="0.25">
      <c r="A318" s="126">
        <v>44399</v>
      </c>
      <c r="B318" s="437">
        <v>58</v>
      </c>
      <c r="C318" s="437">
        <v>488</v>
      </c>
      <c r="D318" s="437">
        <v>2</v>
      </c>
    </row>
    <row r="319" spans="1:4" x14ac:dyDescent="0.25">
      <c r="A319" s="126">
        <v>44400</v>
      </c>
      <c r="B319" s="437">
        <v>57</v>
      </c>
      <c r="C319" s="437">
        <v>502</v>
      </c>
      <c r="D319" s="437">
        <v>3</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148</v>
      </c>
      <c r="B1" s="199"/>
      <c r="C1" s="199"/>
      <c r="D1" s="199"/>
      <c r="G1" s="229"/>
      <c r="R1" s="231" t="s">
        <v>29</v>
      </c>
    </row>
    <row r="2" spans="1:18" ht="30.6" customHeight="1" x14ac:dyDescent="0.25">
      <c r="A2" s="232"/>
      <c r="B2" s="596" t="s">
        <v>115</v>
      </c>
      <c r="C2" s="597"/>
      <c r="D2" s="233"/>
      <c r="E2" s="234"/>
      <c r="F2" s="235" t="s">
        <v>117</v>
      </c>
      <c r="G2" s="230"/>
    </row>
    <row r="3" spans="1:18" ht="51.75" x14ac:dyDescent="0.25">
      <c r="A3" s="236" t="s">
        <v>0</v>
      </c>
      <c r="B3" s="237" t="s">
        <v>144</v>
      </c>
      <c r="C3" s="237" t="s">
        <v>145</v>
      </c>
      <c r="D3" s="238"/>
      <c r="E3" s="239" t="s">
        <v>118</v>
      </c>
      <c r="F3" s="237" t="s">
        <v>146</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600" t="s">
        <v>121</v>
      </c>
      <c r="F33" s="601">
        <v>2</v>
      </c>
      <c r="G33" s="230"/>
    </row>
    <row r="34" spans="1:7" x14ac:dyDescent="0.25">
      <c r="A34" s="247">
        <v>44040</v>
      </c>
      <c r="B34" s="249" t="s">
        <v>48</v>
      </c>
      <c r="C34" s="250" t="s">
        <v>48</v>
      </c>
      <c r="D34" s="233"/>
      <c r="E34" s="598"/>
      <c r="F34" s="602"/>
      <c r="G34" s="230"/>
    </row>
    <row r="35" spans="1:7" x14ac:dyDescent="0.25">
      <c r="A35" s="247">
        <v>44041</v>
      </c>
      <c r="B35" s="234">
        <v>66</v>
      </c>
      <c r="C35" s="253">
        <v>0.06</v>
      </c>
      <c r="D35" s="254"/>
      <c r="E35" s="598"/>
      <c r="F35" s="602"/>
      <c r="G35" s="230"/>
    </row>
    <row r="36" spans="1:7" x14ac:dyDescent="0.25">
      <c r="A36" s="247">
        <v>44042</v>
      </c>
      <c r="B36" s="249" t="s">
        <v>48</v>
      </c>
      <c r="C36" s="250" t="s">
        <v>48</v>
      </c>
      <c r="D36" s="254"/>
      <c r="E36" s="598"/>
      <c r="F36" s="602"/>
      <c r="G36" s="230"/>
    </row>
    <row r="37" spans="1:7" x14ac:dyDescent="0.25">
      <c r="A37" s="247">
        <v>44043</v>
      </c>
      <c r="B37" s="249" t="s">
        <v>48</v>
      </c>
      <c r="C37" s="250" t="s">
        <v>48</v>
      </c>
      <c r="D37" s="254"/>
      <c r="E37" s="598"/>
      <c r="F37" s="602"/>
      <c r="G37" s="230"/>
    </row>
    <row r="38" spans="1:7" x14ac:dyDescent="0.25">
      <c r="A38" s="247">
        <v>44044</v>
      </c>
      <c r="B38" s="249" t="s">
        <v>48</v>
      </c>
      <c r="C38" s="250" t="s">
        <v>48</v>
      </c>
      <c r="D38" s="254"/>
      <c r="E38" s="598"/>
      <c r="F38" s="602"/>
      <c r="G38" s="230"/>
    </row>
    <row r="39" spans="1:7" x14ac:dyDescent="0.25">
      <c r="A39" s="247">
        <v>44045</v>
      </c>
      <c r="B39" s="249" t="s">
        <v>48</v>
      </c>
      <c r="C39" s="250" t="s">
        <v>48</v>
      </c>
      <c r="D39" s="254"/>
      <c r="E39" s="599"/>
      <c r="F39" s="603"/>
      <c r="G39" s="230"/>
    </row>
    <row r="40" spans="1:7" x14ac:dyDescent="0.25">
      <c r="A40" s="247">
        <v>44046</v>
      </c>
      <c r="B40" s="249" t="s">
        <v>48</v>
      </c>
      <c r="C40" s="250" t="s">
        <v>48</v>
      </c>
      <c r="D40" s="254"/>
      <c r="E40" s="598" t="s">
        <v>120</v>
      </c>
      <c r="F40" s="604">
        <v>0</v>
      </c>
      <c r="G40" s="230"/>
    </row>
    <row r="41" spans="1:7" x14ac:dyDescent="0.25">
      <c r="A41" s="247">
        <v>44047</v>
      </c>
      <c r="B41" s="249" t="s">
        <v>48</v>
      </c>
      <c r="C41" s="250" t="s">
        <v>48</v>
      </c>
      <c r="D41" s="254"/>
      <c r="E41" s="598"/>
      <c r="F41" s="605"/>
      <c r="G41" s="230"/>
    </row>
    <row r="42" spans="1:7" x14ac:dyDescent="0.25">
      <c r="A42" s="247">
        <v>44048</v>
      </c>
      <c r="B42" s="234">
        <v>60</v>
      </c>
      <c r="C42" s="253">
        <v>0.06</v>
      </c>
      <c r="D42" s="254"/>
      <c r="E42" s="598"/>
      <c r="F42" s="605"/>
      <c r="G42" s="230"/>
    </row>
    <row r="43" spans="1:7" x14ac:dyDescent="0.25">
      <c r="A43" s="247">
        <v>44049</v>
      </c>
      <c r="B43" s="249" t="s">
        <v>48</v>
      </c>
      <c r="C43" s="250" t="s">
        <v>48</v>
      </c>
      <c r="E43" s="598"/>
      <c r="F43" s="605"/>
    </row>
    <row r="44" spans="1:7" x14ac:dyDescent="0.25">
      <c r="A44" s="247">
        <v>44050</v>
      </c>
      <c r="B44" s="249" t="s">
        <v>48</v>
      </c>
      <c r="C44" s="250" t="s">
        <v>48</v>
      </c>
      <c r="E44" s="598"/>
      <c r="F44" s="605"/>
    </row>
    <row r="45" spans="1:7" x14ac:dyDescent="0.25">
      <c r="A45" s="247">
        <v>44051</v>
      </c>
      <c r="B45" s="249" t="s">
        <v>48</v>
      </c>
      <c r="C45" s="250" t="s">
        <v>48</v>
      </c>
      <c r="E45" s="598"/>
      <c r="F45" s="605"/>
    </row>
    <row r="46" spans="1:7" x14ac:dyDescent="0.25">
      <c r="A46" s="247">
        <v>44052</v>
      </c>
      <c r="B46" s="249" t="s">
        <v>48</v>
      </c>
      <c r="C46" s="250" t="s">
        <v>48</v>
      </c>
      <c r="E46" s="599"/>
      <c r="F46" s="606"/>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149</v>
      </c>
      <c r="B1" s="1"/>
      <c r="C1" s="1"/>
      <c r="D1" s="1"/>
      <c r="E1" s="1"/>
      <c r="F1" s="1"/>
      <c r="W1" s="22" t="s">
        <v>29</v>
      </c>
    </row>
    <row r="2" spans="1:23" ht="15.6" customHeight="1" x14ac:dyDescent="0.25">
      <c r="H2" s="200" t="s">
        <v>115</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607" t="s">
        <v>80</v>
      </c>
      <c r="G4" s="608"/>
      <c r="H4" s="608"/>
      <c r="I4" s="609"/>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610" t="s">
        <v>116</v>
      </c>
      <c r="G84" s="611"/>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612" t="s">
        <v>116</v>
      </c>
      <c r="C109" s="613"/>
      <c r="D109" s="614"/>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116</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60" t="s">
        <v>323</v>
      </c>
      <c r="B1" s="461"/>
      <c r="C1" s="461"/>
      <c r="D1" s="461"/>
      <c r="E1" s="461"/>
      <c r="F1" s="450"/>
      <c r="G1" s="450"/>
      <c r="H1" s="450"/>
      <c r="I1" s="450"/>
      <c r="J1" s="450"/>
      <c r="K1" s="450"/>
      <c r="L1" s="450"/>
      <c r="M1" s="450"/>
      <c r="N1" s="450"/>
      <c r="O1" s="461" t="s">
        <v>316</v>
      </c>
      <c r="P1" s="462"/>
      <c r="Q1" s="461"/>
      <c r="R1" s="461"/>
      <c r="S1" s="461"/>
      <c r="T1" s="264"/>
      <c r="U1" s="265" t="s">
        <v>29</v>
      </c>
      <c r="V1" s="264"/>
    </row>
    <row r="2" spans="1:22" ht="26.25" x14ac:dyDescent="0.25">
      <c r="A2" s="451"/>
      <c r="B2" s="463" t="s">
        <v>234</v>
      </c>
      <c r="C2" s="452" t="s">
        <v>235</v>
      </c>
      <c r="D2" s="452" t="s">
        <v>236</v>
      </c>
      <c r="E2" s="452" t="s">
        <v>237</v>
      </c>
      <c r="F2" s="450"/>
      <c r="G2" s="450"/>
      <c r="H2" s="450"/>
      <c r="I2" s="450"/>
      <c r="J2" s="450"/>
      <c r="K2" s="450"/>
      <c r="L2" s="450"/>
      <c r="M2" s="450"/>
      <c r="N2" s="450"/>
      <c r="O2" s="450"/>
      <c r="P2" s="463" t="s">
        <v>234</v>
      </c>
      <c r="Q2" s="452" t="s">
        <v>235</v>
      </c>
      <c r="R2" s="452" t="s">
        <v>236</v>
      </c>
      <c r="S2" s="452" t="s">
        <v>237</v>
      </c>
      <c r="T2" s="264"/>
      <c r="U2" s="264"/>
      <c r="V2" s="264"/>
    </row>
    <row r="3" spans="1:22" x14ac:dyDescent="0.2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2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2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2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2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2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2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2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2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2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2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2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2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2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2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2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2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2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2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2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2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2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2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2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2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2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2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2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2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2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2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2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2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2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2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2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2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2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2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2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2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2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2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2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2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2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2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2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0" t="s">
        <v>350</v>
      </c>
      <c r="B52" s="445"/>
      <c r="C52" s="461"/>
      <c r="D52" s="445"/>
      <c r="E52" s="445"/>
      <c r="O52" s="460" t="s">
        <v>351</v>
      </c>
      <c r="P52" s="445"/>
      <c r="Q52" s="445"/>
      <c r="R52" s="445"/>
    </row>
    <row r="53" spans="1:22" ht="30" customHeight="1" x14ac:dyDescent="0.25">
      <c r="A53" s="294"/>
      <c r="B53" s="494" t="s">
        <v>313</v>
      </c>
      <c r="C53" s="494" t="s">
        <v>314</v>
      </c>
      <c r="D53" s="457" t="s">
        <v>237</v>
      </c>
      <c r="E53" s="257"/>
      <c r="O53" s="458"/>
      <c r="P53" s="494" t="s">
        <v>313</v>
      </c>
      <c r="Q53" s="494" t="s">
        <v>314</v>
      </c>
      <c r="R53" s="457" t="s">
        <v>237</v>
      </c>
    </row>
    <row r="54" spans="1:22" x14ac:dyDescent="0.2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2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2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2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2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2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2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2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2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2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2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2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2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2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99" bestFit="1" customWidth="1"/>
    <col min="2" max="2" width="13.5703125" style="497" customWidth="1"/>
    <col min="3" max="3" width="13.5703125" style="498" customWidth="1"/>
    <col min="4" max="4" width="17" style="499" customWidth="1"/>
    <col min="5" max="5" width="13.5703125" style="498" customWidth="1"/>
    <col min="6" max="6" width="13.5703125" style="500" customWidth="1"/>
    <col min="7" max="7" width="13.5703125" style="501" customWidth="1"/>
    <col min="8" max="8" width="13.5703125" style="498" customWidth="1"/>
    <col min="9" max="9" width="13.5703125" style="500" customWidth="1"/>
    <col min="10" max="10" width="13.5703125" style="498" customWidth="1"/>
    <col min="11" max="11" width="13.5703125" style="500" customWidth="1"/>
    <col min="12" max="12" width="14.42578125" style="501" customWidth="1"/>
    <col min="13" max="13" width="14.42578125" style="498" customWidth="1"/>
    <col min="14" max="14" width="14.42578125" style="500" customWidth="1"/>
    <col min="15" max="15" width="14.42578125" style="501" customWidth="1"/>
    <col min="16" max="16" width="14.42578125" style="498" customWidth="1"/>
    <col min="17" max="17" width="14.42578125" style="500" customWidth="1"/>
    <col min="18" max="18" width="14.42578125" style="501" customWidth="1"/>
    <col min="19" max="19" width="14.42578125" style="498" customWidth="1"/>
    <col min="20" max="26" width="14.42578125" style="500" customWidth="1"/>
    <col min="27" max="27" width="5.85546875" style="500" customWidth="1"/>
    <col min="28" max="34" width="14.42578125" style="500" customWidth="1"/>
    <col min="35" max="16384" width="9.42578125" style="499"/>
  </cols>
  <sheetData>
    <row r="1" spans="1:36" x14ac:dyDescent="0.25">
      <c r="A1" s="496" t="s">
        <v>358</v>
      </c>
      <c r="AJ1" s="502" t="s">
        <v>29</v>
      </c>
    </row>
    <row r="3" spans="1:36" ht="39" customHeight="1" x14ac:dyDescent="0.25">
      <c r="A3" s="615" t="s">
        <v>0</v>
      </c>
      <c r="B3" s="617" t="s">
        <v>298</v>
      </c>
      <c r="C3" s="618"/>
      <c r="D3" s="618"/>
      <c r="E3" s="618"/>
      <c r="F3" s="619"/>
      <c r="G3" s="620" t="s">
        <v>299</v>
      </c>
      <c r="H3" s="621"/>
      <c r="I3" s="621"/>
      <c r="J3" s="621"/>
      <c r="K3" s="622"/>
      <c r="L3" s="623" t="s">
        <v>300</v>
      </c>
      <c r="M3" s="624"/>
      <c r="N3" s="625"/>
      <c r="O3" s="623" t="s">
        <v>301</v>
      </c>
      <c r="P3" s="624"/>
      <c r="Q3" s="625"/>
      <c r="R3" s="623" t="s">
        <v>302</v>
      </c>
      <c r="S3" s="624"/>
      <c r="T3" s="625"/>
      <c r="U3" s="623" t="s">
        <v>303</v>
      </c>
      <c r="V3" s="624"/>
      <c r="W3" s="625"/>
      <c r="X3" s="623" t="s">
        <v>304</v>
      </c>
      <c r="Y3" s="624"/>
      <c r="Z3" s="625"/>
      <c r="AA3" s="503"/>
      <c r="AB3" s="617" t="s">
        <v>297</v>
      </c>
      <c r="AC3" s="618"/>
      <c r="AD3" s="618"/>
      <c r="AE3" s="618"/>
      <c r="AF3" s="619"/>
      <c r="AG3" s="503"/>
      <c r="AH3" s="503"/>
    </row>
    <row r="4" spans="1:36" ht="78.75" customHeight="1" x14ac:dyDescent="0.25">
      <c r="A4" s="616"/>
      <c r="B4" s="504" t="s">
        <v>241</v>
      </c>
      <c r="C4" s="505" t="s">
        <v>242</v>
      </c>
      <c r="D4" s="506" t="s">
        <v>253</v>
      </c>
      <c r="E4" s="505" t="s">
        <v>243</v>
      </c>
      <c r="F4" s="507" t="s">
        <v>256</v>
      </c>
      <c r="G4" s="508" t="s">
        <v>241</v>
      </c>
      <c r="H4" s="505" t="s">
        <v>244</v>
      </c>
      <c r="I4" s="509" t="s">
        <v>254</v>
      </c>
      <c r="J4" s="505" t="s">
        <v>245</v>
      </c>
      <c r="K4" s="507" t="s">
        <v>257</v>
      </c>
      <c r="L4" s="508" t="s">
        <v>241</v>
      </c>
      <c r="M4" s="505" t="s">
        <v>246</v>
      </c>
      <c r="N4" s="507" t="s">
        <v>255</v>
      </c>
      <c r="O4" s="508" t="s">
        <v>241</v>
      </c>
      <c r="P4" s="505" t="s">
        <v>246</v>
      </c>
      <c r="Q4" s="507" t="s">
        <v>255</v>
      </c>
      <c r="R4" s="508" t="s">
        <v>241</v>
      </c>
      <c r="S4" s="505" t="s">
        <v>246</v>
      </c>
      <c r="T4" s="507" t="s">
        <v>255</v>
      </c>
      <c r="U4" s="508" t="s">
        <v>241</v>
      </c>
      <c r="V4" s="505" t="s">
        <v>246</v>
      </c>
      <c r="W4" s="507" t="s">
        <v>255</v>
      </c>
      <c r="X4" s="508" t="s">
        <v>241</v>
      </c>
      <c r="Y4" s="505" t="s">
        <v>246</v>
      </c>
      <c r="Z4" s="507" t="s">
        <v>255</v>
      </c>
      <c r="AA4" s="510"/>
      <c r="AB4" s="504" t="s">
        <v>305</v>
      </c>
      <c r="AC4" s="505" t="s">
        <v>242</v>
      </c>
      <c r="AD4" s="506" t="s">
        <v>253</v>
      </c>
      <c r="AE4" s="505" t="s">
        <v>243</v>
      </c>
      <c r="AF4" s="507" t="s">
        <v>256</v>
      </c>
      <c r="AG4" s="510"/>
      <c r="AH4" s="510"/>
    </row>
    <row r="5" spans="1:36" x14ac:dyDescent="0.2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2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2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251</v>
      </c>
      <c r="R7" s="514"/>
      <c r="T7" s="513"/>
      <c r="U7" s="515"/>
      <c r="W7" s="513"/>
      <c r="X7" s="515"/>
      <c r="Z7" s="513"/>
      <c r="AB7" s="515"/>
      <c r="AF7" s="513"/>
    </row>
    <row r="8" spans="1:36" x14ac:dyDescent="0.2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251</v>
      </c>
      <c r="T8" s="513"/>
      <c r="U8" s="515"/>
      <c r="W8" s="513"/>
      <c r="X8" s="515"/>
      <c r="Z8" s="513"/>
      <c r="AB8" s="515"/>
      <c r="AF8" s="513"/>
    </row>
    <row r="9" spans="1:36" x14ac:dyDescent="0.2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251</v>
      </c>
      <c r="T9" s="513"/>
      <c r="U9" s="515"/>
      <c r="W9" s="513"/>
      <c r="X9" s="515"/>
      <c r="Z9" s="513"/>
      <c r="AB9" s="515"/>
      <c r="AF9" s="513"/>
    </row>
    <row r="10" spans="1:36" x14ac:dyDescent="0.25">
      <c r="A10" s="511">
        <v>44226</v>
      </c>
      <c r="F10" s="513"/>
      <c r="K10" s="513"/>
      <c r="N10" s="513"/>
      <c r="O10" s="514"/>
      <c r="Q10" s="513"/>
      <c r="T10" s="513"/>
      <c r="U10" s="515"/>
      <c r="W10" s="513"/>
      <c r="X10" s="515"/>
      <c r="Z10" s="513"/>
      <c r="AB10" s="515"/>
      <c r="AF10" s="513"/>
    </row>
    <row r="11" spans="1:36" x14ac:dyDescent="0.25">
      <c r="A11" s="511">
        <v>44227</v>
      </c>
      <c r="F11" s="513"/>
      <c r="K11" s="513"/>
      <c r="N11" s="513"/>
      <c r="O11" s="514"/>
      <c r="Q11" s="513"/>
      <c r="T11" s="513"/>
      <c r="U11" s="515"/>
      <c r="W11" s="513"/>
      <c r="X11" s="515"/>
      <c r="Z11" s="513"/>
      <c r="AB11" s="515"/>
      <c r="AF11" s="513"/>
    </row>
    <row r="12" spans="1:36" x14ac:dyDescent="0.2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251</v>
      </c>
      <c r="R12" s="501">
        <v>26059</v>
      </c>
      <c r="S12" s="498">
        <v>190000</v>
      </c>
      <c r="T12" s="513">
        <f t="shared" ref="T12" si="10">R12/S12</f>
        <v>0.13715263157894736</v>
      </c>
      <c r="U12" s="515"/>
      <c r="W12" s="513"/>
      <c r="X12" s="515"/>
      <c r="Z12" s="513"/>
      <c r="AB12" s="515"/>
      <c r="AF12" s="513"/>
    </row>
    <row r="13" spans="1:36" ht="14.85" customHeight="1" x14ac:dyDescent="0.2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251</v>
      </c>
      <c r="R13" s="501">
        <v>39364</v>
      </c>
      <c r="S13" s="498">
        <v>190000</v>
      </c>
      <c r="T13" s="513">
        <f t="shared" ref="T13" si="16">R13/S13</f>
        <v>0.20717894736842105</v>
      </c>
      <c r="U13" s="515"/>
      <c r="W13" s="513"/>
      <c r="X13" s="515"/>
      <c r="Z13" s="513"/>
      <c r="AB13" s="515"/>
      <c r="AF13" s="513"/>
    </row>
    <row r="14" spans="1:36" x14ac:dyDescent="0.2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251</v>
      </c>
      <c r="R14" s="501">
        <v>53851</v>
      </c>
      <c r="S14" s="498">
        <v>190000</v>
      </c>
      <c r="T14" s="513">
        <f t="shared" ref="T14" si="22">R14/S14</f>
        <v>0.28342631578947369</v>
      </c>
      <c r="U14" s="515"/>
      <c r="W14" s="513"/>
      <c r="X14" s="515"/>
      <c r="Z14" s="513"/>
      <c r="AB14" s="515"/>
      <c r="AF14" s="513"/>
    </row>
    <row r="15" spans="1:36" x14ac:dyDescent="0.2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251</v>
      </c>
      <c r="R15" s="501">
        <v>71596</v>
      </c>
      <c r="S15" s="498">
        <v>190000</v>
      </c>
      <c r="T15" s="513">
        <f t="shared" ref="T15" si="28">R15/S15</f>
        <v>0.37682105263157895</v>
      </c>
      <c r="U15" s="515"/>
      <c r="W15" s="513"/>
      <c r="X15" s="515"/>
      <c r="Z15" s="513"/>
      <c r="AB15" s="515"/>
      <c r="AF15" s="513"/>
    </row>
    <row r="16" spans="1:36" x14ac:dyDescent="0.2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251</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2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251</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2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251</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2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251</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2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251</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2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251</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2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251</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25">
      <c r="A23" s="516">
        <v>44239</v>
      </c>
      <c r="B23" s="497">
        <v>30027</v>
      </c>
      <c r="C23" s="498">
        <v>30000</v>
      </c>
      <c r="D23" s="517" t="s">
        <v>251</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251</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25">
      <c r="A24" s="516">
        <v>44240</v>
      </c>
      <c r="B24" s="497">
        <v>30063</v>
      </c>
      <c r="C24" s="498">
        <v>30000</v>
      </c>
      <c r="D24" s="517" t="s">
        <v>251</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251</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25">
      <c r="A25" s="516">
        <v>44241</v>
      </c>
      <c r="B25" s="497">
        <v>30076</v>
      </c>
      <c r="C25" s="498">
        <v>30000</v>
      </c>
      <c r="D25" s="517" t="s">
        <v>251</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251</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25">
      <c r="A26" s="516">
        <v>44242</v>
      </c>
      <c r="B26" s="497">
        <v>30103</v>
      </c>
      <c r="C26" s="498">
        <v>30000</v>
      </c>
      <c r="D26" s="517" t="s">
        <v>251</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251</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25">
      <c r="A27" s="516">
        <v>44243</v>
      </c>
      <c r="B27" s="497">
        <v>30218</v>
      </c>
      <c r="C27" s="498">
        <v>30000</v>
      </c>
      <c r="D27" s="517" t="s">
        <v>251</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271</v>
      </c>
      <c r="N27" s="513"/>
      <c r="O27" s="501">
        <v>283622</v>
      </c>
      <c r="P27" s="498">
        <v>230000</v>
      </c>
      <c r="Q27" s="513" t="s">
        <v>251</v>
      </c>
      <c r="R27" s="498" t="s">
        <v>271</v>
      </c>
      <c r="T27" s="513"/>
      <c r="U27" s="498" t="s">
        <v>271</v>
      </c>
      <c r="V27" s="498"/>
      <c r="W27" s="513"/>
      <c r="X27" s="515"/>
      <c r="Z27" s="513"/>
      <c r="AB27" s="515"/>
      <c r="AF27" s="513"/>
    </row>
    <row r="28" spans="1:32" x14ac:dyDescent="0.25">
      <c r="A28" s="516">
        <v>44244</v>
      </c>
      <c r="B28" s="497">
        <v>30355</v>
      </c>
      <c r="C28" s="498">
        <v>30000</v>
      </c>
      <c r="D28" s="517" t="s">
        <v>251</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271</v>
      </c>
      <c r="N28" s="513"/>
      <c r="O28" s="501">
        <v>285054</v>
      </c>
      <c r="P28" s="498">
        <v>230000</v>
      </c>
      <c r="Q28" s="513" t="s">
        <v>251</v>
      </c>
      <c r="R28" s="498" t="s">
        <v>271</v>
      </c>
      <c r="T28" s="513"/>
      <c r="U28" s="498" t="s">
        <v>271</v>
      </c>
      <c r="V28" s="498"/>
      <c r="W28" s="513"/>
      <c r="X28" s="514">
        <v>143752</v>
      </c>
      <c r="Y28" s="498">
        <v>179267</v>
      </c>
      <c r="Z28" s="513">
        <f t="shared" ref="Z28:Z33" si="94">X28/Y28</f>
        <v>0.801887687081281</v>
      </c>
      <c r="AB28" s="515"/>
      <c r="AF28" s="513"/>
    </row>
    <row r="29" spans="1:32" x14ac:dyDescent="0.25">
      <c r="A29" s="516">
        <v>44245</v>
      </c>
      <c r="B29" s="497">
        <v>30501</v>
      </c>
      <c r="C29" s="498">
        <v>30000</v>
      </c>
      <c r="D29" s="517" t="s">
        <v>251</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271</v>
      </c>
      <c r="N29" s="513"/>
      <c r="O29" s="501">
        <v>286355</v>
      </c>
      <c r="P29" s="498">
        <v>230000</v>
      </c>
      <c r="Q29" s="513" t="s">
        <v>251</v>
      </c>
      <c r="R29" s="498" t="s">
        <v>271</v>
      </c>
      <c r="T29" s="513"/>
      <c r="U29" s="498" t="s">
        <v>271</v>
      </c>
      <c r="V29" s="498"/>
      <c r="W29" s="513"/>
      <c r="X29" s="514">
        <v>148168</v>
      </c>
      <c r="Y29" s="498">
        <v>179267</v>
      </c>
      <c r="Z29" s="513">
        <f t="shared" si="94"/>
        <v>0.82652133409941597</v>
      </c>
      <c r="AB29" s="515"/>
      <c r="AF29" s="513"/>
    </row>
    <row r="30" spans="1:32" x14ac:dyDescent="0.25">
      <c r="A30" s="516">
        <v>44246</v>
      </c>
      <c r="B30" s="497">
        <v>30670</v>
      </c>
      <c r="C30" s="498">
        <v>30000</v>
      </c>
      <c r="D30" s="517" t="s">
        <v>251</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271</v>
      </c>
      <c r="N30" s="513"/>
      <c r="O30" s="501">
        <v>287800</v>
      </c>
      <c r="P30" s="498">
        <v>230000</v>
      </c>
      <c r="Q30" s="513" t="s">
        <v>251</v>
      </c>
      <c r="R30" s="498" t="s">
        <v>271</v>
      </c>
      <c r="T30" s="513"/>
      <c r="U30" s="498" t="s">
        <v>271</v>
      </c>
      <c r="V30" s="498"/>
      <c r="W30" s="513"/>
      <c r="X30" s="514">
        <v>151046</v>
      </c>
      <c r="Y30" s="498">
        <v>179267</v>
      </c>
      <c r="Z30" s="513">
        <f t="shared" si="94"/>
        <v>0.84257559952473127</v>
      </c>
      <c r="AB30" s="515"/>
      <c r="AF30" s="513"/>
    </row>
    <row r="31" spans="1:32" x14ac:dyDescent="0.25">
      <c r="A31" s="516">
        <v>44247</v>
      </c>
      <c r="B31" s="497">
        <v>30826</v>
      </c>
      <c r="C31" s="498">
        <v>30000</v>
      </c>
      <c r="D31" s="517" t="s">
        <v>251</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271</v>
      </c>
      <c r="N31" s="513"/>
      <c r="O31" s="501">
        <v>289059</v>
      </c>
      <c r="P31" s="498">
        <v>230000</v>
      </c>
      <c r="Q31" s="513" t="s">
        <v>251</v>
      </c>
      <c r="R31" s="498" t="s">
        <v>271</v>
      </c>
      <c r="T31" s="513"/>
      <c r="U31" s="498" t="s">
        <v>271</v>
      </c>
      <c r="V31" s="498"/>
      <c r="W31" s="513"/>
      <c r="X31" s="514">
        <v>153636</v>
      </c>
      <c r="Y31" s="498">
        <v>179267</v>
      </c>
      <c r="Z31" s="513">
        <f t="shared" si="94"/>
        <v>0.85702332275321169</v>
      </c>
      <c r="AB31" s="515"/>
      <c r="AF31" s="513"/>
    </row>
    <row r="32" spans="1:32" x14ac:dyDescent="0.25">
      <c r="A32" s="516">
        <v>44248</v>
      </c>
      <c r="B32" s="497">
        <v>30861</v>
      </c>
      <c r="C32" s="498">
        <v>30000</v>
      </c>
      <c r="D32" s="517" t="s">
        <v>251</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271</v>
      </c>
      <c r="N32" s="513"/>
      <c r="O32" s="501">
        <v>289670</v>
      </c>
      <c r="P32" s="498">
        <v>230000</v>
      </c>
      <c r="Q32" s="513" t="s">
        <v>251</v>
      </c>
      <c r="R32" s="498" t="s">
        <v>271</v>
      </c>
      <c r="T32" s="513"/>
      <c r="U32" s="498" t="s">
        <v>271</v>
      </c>
      <c r="V32" s="498"/>
      <c r="W32" s="513"/>
      <c r="X32" s="514">
        <v>154399</v>
      </c>
      <c r="Y32" s="498">
        <v>179267</v>
      </c>
      <c r="Z32" s="513">
        <f t="shared" si="94"/>
        <v>0.86127954392052075</v>
      </c>
      <c r="AB32" s="515"/>
      <c r="AF32" s="513"/>
    </row>
    <row r="33" spans="1:32" x14ac:dyDescent="0.25">
      <c r="A33" s="516">
        <v>44249</v>
      </c>
      <c r="B33" s="497">
        <v>30941</v>
      </c>
      <c r="C33" s="498">
        <v>30000</v>
      </c>
      <c r="D33" s="517" t="s">
        <v>251</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271</v>
      </c>
      <c r="N33" s="513"/>
      <c r="O33" s="501">
        <v>290103</v>
      </c>
      <c r="P33" s="498">
        <v>230000</v>
      </c>
      <c r="Q33" s="513" t="s">
        <v>251</v>
      </c>
      <c r="R33" s="498" t="s">
        <v>271</v>
      </c>
      <c r="T33" s="513"/>
      <c r="U33" s="498" t="s">
        <v>271</v>
      </c>
      <c r="V33" s="498"/>
      <c r="W33" s="513"/>
      <c r="X33" s="514">
        <v>154735</v>
      </c>
      <c r="Y33" s="498">
        <v>179267</v>
      </c>
      <c r="Z33" s="513">
        <f t="shared" si="94"/>
        <v>0.86315384315016153</v>
      </c>
      <c r="AB33" s="515"/>
      <c r="AF33" s="513"/>
    </row>
    <row r="34" spans="1:32" x14ac:dyDescent="0.25">
      <c r="A34" s="516">
        <v>44250</v>
      </c>
      <c r="B34" s="497">
        <v>31035</v>
      </c>
      <c r="C34" s="498">
        <v>30000</v>
      </c>
      <c r="D34" s="517" t="s">
        <v>251</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271</v>
      </c>
      <c r="N34" s="513"/>
      <c r="O34" s="501">
        <v>291263</v>
      </c>
      <c r="P34" s="498">
        <v>230000</v>
      </c>
      <c r="Q34" s="513" t="s">
        <v>251</v>
      </c>
      <c r="R34" s="498" t="s">
        <v>271</v>
      </c>
      <c r="T34" s="513"/>
      <c r="U34" s="498" t="s">
        <v>271</v>
      </c>
      <c r="V34" s="498"/>
      <c r="W34" s="513"/>
      <c r="X34" s="514">
        <v>155944</v>
      </c>
      <c r="Y34" s="498">
        <v>179267</v>
      </c>
      <c r="Z34" s="513">
        <f t="shared" ref="Z34" si="113">X34/Y34</f>
        <v>0.86989797341395791</v>
      </c>
      <c r="AB34" s="515"/>
      <c r="AF34" s="513"/>
    </row>
    <row r="35" spans="1:32" x14ac:dyDescent="0.25">
      <c r="A35" s="516">
        <v>44251</v>
      </c>
      <c r="B35" s="497">
        <v>31116</v>
      </c>
      <c r="C35" s="498">
        <v>30000</v>
      </c>
      <c r="D35" s="517" t="s">
        <v>251</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271</v>
      </c>
      <c r="N35" s="513"/>
      <c r="O35" s="501">
        <v>292690</v>
      </c>
      <c r="P35" s="498">
        <v>230000</v>
      </c>
      <c r="Q35" s="513" t="s">
        <v>251</v>
      </c>
      <c r="R35" s="498" t="s">
        <v>271</v>
      </c>
      <c r="T35" s="513"/>
      <c r="U35" s="498" t="s">
        <v>271</v>
      </c>
      <c r="V35" s="498"/>
      <c r="W35" s="513"/>
      <c r="X35" s="514">
        <v>157094</v>
      </c>
      <c r="Y35" s="498">
        <v>179267</v>
      </c>
      <c r="Z35" s="513">
        <f t="shared" ref="Z35" si="117">X35/Y35</f>
        <v>0.87631298565826388</v>
      </c>
      <c r="AB35" s="515"/>
      <c r="AF35" s="513"/>
    </row>
    <row r="36" spans="1:32" x14ac:dyDescent="0.25">
      <c r="A36" s="516">
        <v>44252</v>
      </c>
      <c r="B36" s="497">
        <v>31218</v>
      </c>
      <c r="C36" s="498">
        <v>30000</v>
      </c>
      <c r="D36" s="517" t="s">
        <v>251</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271</v>
      </c>
      <c r="N36" s="513"/>
      <c r="O36" s="501">
        <v>294288</v>
      </c>
      <c r="P36" s="498">
        <v>230000</v>
      </c>
      <c r="Q36" s="513" t="s">
        <v>251</v>
      </c>
      <c r="R36" s="498" t="s">
        <v>271</v>
      </c>
      <c r="T36" s="513"/>
      <c r="U36" s="498" t="s">
        <v>271</v>
      </c>
      <c r="V36" s="498"/>
      <c r="W36" s="513"/>
      <c r="X36" s="514">
        <v>158018</v>
      </c>
      <c r="Y36" s="498">
        <v>179267</v>
      </c>
      <c r="Z36" s="513">
        <f t="shared" ref="Z36" si="121">X36/Y36</f>
        <v>0.88146730853977584</v>
      </c>
      <c r="AB36" s="515"/>
      <c r="AF36" s="513"/>
    </row>
    <row r="37" spans="1:32" x14ac:dyDescent="0.25">
      <c r="A37" s="516">
        <v>44253</v>
      </c>
      <c r="B37" s="497">
        <v>31323</v>
      </c>
      <c r="C37" s="498">
        <v>30000</v>
      </c>
      <c r="D37" s="517" t="s">
        <v>251</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271</v>
      </c>
      <c r="N37" s="513"/>
      <c r="O37" s="501">
        <v>296256</v>
      </c>
      <c r="P37" s="498">
        <v>230000</v>
      </c>
      <c r="Q37" s="513" t="s">
        <v>251</v>
      </c>
      <c r="R37" s="498" t="s">
        <v>271</v>
      </c>
      <c r="T37" s="513"/>
      <c r="U37" s="498" t="s">
        <v>271</v>
      </c>
      <c r="V37" s="498"/>
      <c r="W37" s="513"/>
      <c r="X37" s="514">
        <v>158843</v>
      </c>
      <c r="Y37" s="498">
        <v>179267</v>
      </c>
      <c r="Z37" s="513">
        <f t="shared" ref="Z37" si="125">X37/Y37</f>
        <v>0.88606938254112577</v>
      </c>
      <c r="AB37" s="515"/>
      <c r="AF37" s="513"/>
    </row>
    <row r="38" spans="1:32" x14ac:dyDescent="0.25">
      <c r="A38" s="516">
        <v>44254</v>
      </c>
      <c r="B38" s="497">
        <v>31419</v>
      </c>
      <c r="C38" s="498">
        <v>30000</v>
      </c>
      <c r="D38" s="517" t="s">
        <v>251</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271</v>
      </c>
      <c r="N38" s="513"/>
      <c r="O38" s="501">
        <v>298568</v>
      </c>
      <c r="P38" s="498">
        <v>230000</v>
      </c>
      <c r="Q38" s="513" t="s">
        <v>251</v>
      </c>
      <c r="R38" s="498" t="s">
        <v>271</v>
      </c>
      <c r="T38" s="513"/>
      <c r="U38" s="498" t="s">
        <v>271</v>
      </c>
      <c r="V38" s="498"/>
      <c r="W38" s="513"/>
      <c r="X38" s="514">
        <v>159682</v>
      </c>
      <c r="Y38" s="498">
        <v>179267</v>
      </c>
      <c r="Z38" s="513">
        <f t="shared" ref="Z38" si="129">X38/Y38</f>
        <v>0.89074955234371078</v>
      </c>
      <c r="AB38" s="515"/>
      <c r="AF38" s="513"/>
    </row>
    <row r="39" spans="1:32" x14ac:dyDescent="0.25">
      <c r="A39" s="516">
        <v>44255</v>
      </c>
      <c r="B39" s="497">
        <v>31490</v>
      </c>
      <c r="C39" s="498">
        <v>30000</v>
      </c>
      <c r="D39" s="517" t="s">
        <v>251</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271</v>
      </c>
      <c r="N39" s="513"/>
      <c r="O39" s="501">
        <v>299587</v>
      </c>
      <c r="P39" s="498">
        <v>230000</v>
      </c>
      <c r="Q39" s="513" t="s">
        <v>251</v>
      </c>
      <c r="R39" s="498" t="s">
        <v>271</v>
      </c>
      <c r="T39" s="513"/>
      <c r="U39" s="498" t="s">
        <v>271</v>
      </c>
      <c r="V39" s="498"/>
      <c r="W39" s="513"/>
      <c r="X39" s="514">
        <v>160025</v>
      </c>
      <c r="Y39" s="498">
        <v>179267</v>
      </c>
      <c r="Z39" s="513">
        <f t="shared" ref="Z39" si="133">X39/Y39</f>
        <v>0.89266289947396904</v>
      </c>
      <c r="AB39" s="515"/>
      <c r="AF39" s="513"/>
    </row>
    <row r="40" spans="1:32" x14ac:dyDescent="0.25">
      <c r="A40" s="516">
        <v>44256</v>
      </c>
      <c r="B40" s="497">
        <v>31521</v>
      </c>
      <c r="C40" s="498">
        <v>30000</v>
      </c>
      <c r="D40" s="517" t="s">
        <v>251</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271</v>
      </c>
      <c r="N40" s="513"/>
      <c r="O40" s="501">
        <v>300147</v>
      </c>
      <c r="P40" s="498">
        <v>230000</v>
      </c>
      <c r="Q40" s="513" t="s">
        <v>251</v>
      </c>
      <c r="R40" s="498" t="s">
        <v>271</v>
      </c>
      <c r="T40" s="513"/>
      <c r="U40" s="498" t="s">
        <v>271</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25">
      <c r="A41" s="516">
        <v>44257</v>
      </c>
      <c r="B41" s="497">
        <v>31619</v>
      </c>
      <c r="C41" s="498">
        <v>30000</v>
      </c>
      <c r="D41" s="517" t="s">
        <v>251</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271</v>
      </c>
      <c r="N41" s="513"/>
      <c r="O41" s="501">
        <v>301484</v>
      </c>
      <c r="P41" s="498">
        <v>230000</v>
      </c>
      <c r="Q41" s="513" t="s">
        <v>251</v>
      </c>
      <c r="R41" s="498" t="s">
        <v>271</v>
      </c>
      <c r="T41" s="513"/>
      <c r="U41" s="498" t="s">
        <v>271</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25">
      <c r="A42" s="516">
        <v>44258</v>
      </c>
      <c r="B42" s="497">
        <v>31707</v>
      </c>
      <c r="C42" s="498">
        <v>30000</v>
      </c>
      <c r="D42" s="517" t="s">
        <v>251</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271</v>
      </c>
      <c r="N42" s="513"/>
      <c r="O42" s="501">
        <v>303103</v>
      </c>
      <c r="P42" s="498">
        <v>230000</v>
      </c>
      <c r="Q42" s="513" t="s">
        <v>251</v>
      </c>
      <c r="R42" s="498" t="s">
        <v>271</v>
      </c>
      <c r="T42" s="513"/>
      <c r="U42" s="498" t="s">
        <v>271</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25">
      <c r="A43" s="516">
        <v>44259</v>
      </c>
      <c r="B43" s="497">
        <v>31790</v>
      </c>
      <c r="C43" s="498">
        <v>30000</v>
      </c>
      <c r="D43" s="517" t="s">
        <v>251</v>
      </c>
      <c r="E43" s="498">
        <v>32000</v>
      </c>
      <c r="F43" s="513">
        <f t="shared" ref="F43" si="150">B43/E43</f>
        <v>0.99343749999999997</v>
      </c>
      <c r="G43" s="501">
        <v>45060</v>
      </c>
      <c r="H43" s="498">
        <v>45000</v>
      </c>
      <c r="I43" s="517" t="s">
        <v>251</v>
      </c>
      <c r="J43" s="498">
        <v>52000</v>
      </c>
      <c r="K43" s="513">
        <f t="shared" ref="K43" si="151">G43/J43</f>
        <v>0.86653846153846159</v>
      </c>
      <c r="L43" s="498" t="s">
        <v>271</v>
      </c>
      <c r="N43" s="513"/>
      <c r="O43" s="501">
        <v>304760</v>
      </c>
      <c r="P43" s="498">
        <v>230000</v>
      </c>
      <c r="Q43" s="513" t="s">
        <v>251</v>
      </c>
      <c r="R43" s="498" t="s">
        <v>271</v>
      </c>
      <c r="T43" s="513"/>
      <c r="U43" s="498" t="s">
        <v>271</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25">
      <c r="A44" s="516">
        <v>44260</v>
      </c>
      <c r="B44" s="497">
        <v>31923</v>
      </c>
      <c r="C44" s="498">
        <v>30000</v>
      </c>
      <c r="D44" s="517" t="s">
        <v>251</v>
      </c>
      <c r="E44" s="498">
        <v>32000</v>
      </c>
      <c r="F44" s="513">
        <f t="shared" ref="F44" si="154">B44/E44</f>
        <v>0.99759374999999995</v>
      </c>
      <c r="G44" s="501">
        <v>45296</v>
      </c>
      <c r="H44" s="498">
        <v>45000</v>
      </c>
      <c r="I44" s="517" t="s">
        <v>251</v>
      </c>
      <c r="J44" s="498">
        <v>52000</v>
      </c>
      <c r="K44" s="513">
        <f t="shared" ref="K44" si="155">G44/J44</f>
        <v>0.87107692307692308</v>
      </c>
      <c r="L44" s="498" t="s">
        <v>271</v>
      </c>
      <c r="N44" s="513"/>
      <c r="O44" s="501">
        <v>306556</v>
      </c>
      <c r="P44" s="498">
        <v>230000</v>
      </c>
      <c r="Q44" s="513" t="s">
        <v>251</v>
      </c>
      <c r="R44" s="498" t="s">
        <v>271</v>
      </c>
      <c r="T44" s="513"/>
      <c r="U44" s="498" t="s">
        <v>271</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25">
      <c r="A45" s="516">
        <v>44261</v>
      </c>
      <c r="B45" s="497">
        <v>32107</v>
      </c>
      <c r="C45" s="498">
        <v>30000</v>
      </c>
      <c r="D45" s="517" t="s">
        <v>251</v>
      </c>
      <c r="E45" s="498">
        <v>32000</v>
      </c>
      <c r="F45" s="519" t="s">
        <v>251</v>
      </c>
      <c r="G45" s="501">
        <v>45469</v>
      </c>
      <c r="H45" s="498">
        <v>45000</v>
      </c>
      <c r="I45" s="517" t="s">
        <v>251</v>
      </c>
      <c r="J45" s="498">
        <v>52000</v>
      </c>
      <c r="K45" s="513">
        <f t="shared" ref="K45" si="158">G45/J45</f>
        <v>0.87440384615384614</v>
      </c>
      <c r="L45" s="498" t="s">
        <v>271</v>
      </c>
      <c r="N45" s="513"/>
      <c r="O45" s="501">
        <v>308189</v>
      </c>
      <c r="P45" s="498">
        <v>230000</v>
      </c>
      <c r="Q45" s="513" t="s">
        <v>251</v>
      </c>
      <c r="R45" s="498" t="s">
        <v>271</v>
      </c>
      <c r="T45" s="513"/>
      <c r="U45" s="498" t="s">
        <v>271</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25">
      <c r="A46" s="516">
        <v>44262</v>
      </c>
      <c r="B46" s="497">
        <v>32225</v>
      </c>
      <c r="C46" s="498">
        <v>30000</v>
      </c>
      <c r="D46" s="517" t="s">
        <v>251</v>
      </c>
      <c r="E46" s="498">
        <v>32000</v>
      </c>
      <c r="F46" s="519" t="s">
        <v>251</v>
      </c>
      <c r="G46" s="501">
        <v>45651</v>
      </c>
      <c r="H46" s="498">
        <v>45000</v>
      </c>
      <c r="I46" s="517" t="s">
        <v>251</v>
      </c>
      <c r="J46" s="498">
        <v>52000</v>
      </c>
      <c r="K46" s="513">
        <f t="shared" ref="K46" si="161">G46/J46</f>
        <v>0.8779038461538462</v>
      </c>
      <c r="L46" s="498" t="s">
        <v>271</v>
      </c>
      <c r="N46" s="513"/>
      <c r="O46" s="501">
        <v>308945</v>
      </c>
      <c r="P46" s="498">
        <v>230000</v>
      </c>
      <c r="Q46" s="513" t="s">
        <v>251</v>
      </c>
      <c r="R46" s="498" t="s">
        <v>271</v>
      </c>
      <c r="T46" s="513"/>
      <c r="U46" s="498" t="s">
        <v>271</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25">
      <c r="A47" s="516">
        <v>44263</v>
      </c>
      <c r="B47" s="497">
        <v>32252</v>
      </c>
      <c r="C47" s="498">
        <v>30000</v>
      </c>
      <c r="D47" s="517" t="s">
        <v>251</v>
      </c>
      <c r="E47" s="498">
        <v>32000</v>
      </c>
      <c r="F47" s="519" t="s">
        <v>251</v>
      </c>
      <c r="G47" s="501">
        <v>45717</v>
      </c>
      <c r="H47" s="498">
        <v>45000</v>
      </c>
      <c r="I47" s="517" t="s">
        <v>251</v>
      </c>
      <c r="J47" s="498">
        <v>52000</v>
      </c>
      <c r="K47" s="513">
        <f t="shared" ref="K47" si="165">G47/J47</f>
        <v>0.87917307692307689</v>
      </c>
      <c r="L47" s="498" t="s">
        <v>271</v>
      </c>
      <c r="N47" s="513"/>
      <c r="O47" s="501">
        <v>309596</v>
      </c>
      <c r="P47" s="498">
        <v>230000</v>
      </c>
      <c r="Q47" s="513" t="s">
        <v>251</v>
      </c>
      <c r="R47" s="498" t="s">
        <v>271</v>
      </c>
      <c r="T47" s="513"/>
      <c r="U47" s="498" t="s">
        <v>271</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25">
      <c r="A48" s="516">
        <v>44264</v>
      </c>
      <c r="B48" s="497">
        <v>32311</v>
      </c>
      <c r="C48" s="498">
        <v>30000</v>
      </c>
      <c r="D48" s="517" t="s">
        <v>251</v>
      </c>
      <c r="E48" s="498">
        <v>32000</v>
      </c>
      <c r="F48" s="519" t="s">
        <v>251</v>
      </c>
      <c r="G48" s="501">
        <v>45895</v>
      </c>
      <c r="H48" s="498">
        <v>45000</v>
      </c>
      <c r="I48" s="517" t="s">
        <v>251</v>
      </c>
      <c r="J48" s="498">
        <v>52000</v>
      </c>
      <c r="K48" s="513">
        <f t="shared" ref="K48" si="169">G48/J48</f>
        <v>0.88259615384615386</v>
      </c>
      <c r="L48" s="498" t="s">
        <v>271</v>
      </c>
      <c r="N48" s="513"/>
      <c r="O48" s="501">
        <v>311264</v>
      </c>
      <c r="P48" s="498">
        <v>230000</v>
      </c>
      <c r="Q48" s="513" t="s">
        <v>251</v>
      </c>
      <c r="R48" s="498" t="s">
        <v>271</v>
      </c>
      <c r="T48" s="513"/>
      <c r="U48" s="498" t="s">
        <v>271</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25">
      <c r="A49" s="516">
        <v>44265</v>
      </c>
      <c r="B49" s="497">
        <v>32465</v>
      </c>
      <c r="C49" s="498">
        <v>30000</v>
      </c>
      <c r="D49" s="517" t="s">
        <v>251</v>
      </c>
      <c r="E49" s="498">
        <v>32000</v>
      </c>
      <c r="F49" s="519" t="s">
        <v>251</v>
      </c>
      <c r="G49" s="501">
        <v>46136</v>
      </c>
      <c r="H49" s="498">
        <v>45000</v>
      </c>
      <c r="I49" s="517" t="s">
        <v>251</v>
      </c>
      <c r="J49" s="498">
        <v>52000</v>
      </c>
      <c r="K49" s="513">
        <f t="shared" ref="K49" si="173">G49/J49</f>
        <v>0.88723076923076927</v>
      </c>
      <c r="L49" s="498" t="s">
        <v>271</v>
      </c>
      <c r="N49" s="513"/>
      <c r="O49" s="501">
        <v>313268</v>
      </c>
      <c r="P49" s="498">
        <v>230000</v>
      </c>
      <c r="Q49" s="513" t="s">
        <v>251</v>
      </c>
      <c r="R49" s="498" t="s">
        <v>271</v>
      </c>
      <c r="T49" s="513"/>
      <c r="U49" s="498" t="s">
        <v>271</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25">
      <c r="A50" s="516">
        <v>44266</v>
      </c>
      <c r="B50" s="497">
        <v>32542</v>
      </c>
      <c r="C50" s="498">
        <v>30000</v>
      </c>
      <c r="D50" s="517" t="s">
        <v>251</v>
      </c>
      <c r="E50" s="498">
        <v>32000</v>
      </c>
      <c r="F50" s="519" t="s">
        <v>251</v>
      </c>
      <c r="G50" s="501">
        <v>46592</v>
      </c>
      <c r="H50" s="498">
        <v>45000</v>
      </c>
      <c r="I50" s="517" t="s">
        <v>251</v>
      </c>
      <c r="J50" s="498">
        <v>52000</v>
      </c>
      <c r="K50" s="513">
        <f t="shared" ref="K50" si="177">G50/J50</f>
        <v>0.89600000000000002</v>
      </c>
      <c r="L50" s="498" t="s">
        <v>271</v>
      </c>
      <c r="N50" s="513"/>
      <c r="O50" s="501">
        <v>315128</v>
      </c>
      <c r="P50" s="498">
        <v>230000</v>
      </c>
      <c r="Q50" s="513" t="s">
        <v>251</v>
      </c>
      <c r="R50" s="498" t="s">
        <v>271</v>
      </c>
      <c r="T50" s="513"/>
      <c r="U50" s="498" t="s">
        <v>271</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25">
      <c r="B51" s="520" t="s">
        <v>312</v>
      </c>
      <c r="C51" s="521"/>
      <c r="D51" s="522"/>
      <c r="E51" s="522"/>
      <c r="F51" s="522"/>
      <c r="G51" s="522"/>
      <c r="H51" s="522"/>
      <c r="I51" s="522"/>
      <c r="J51" s="522"/>
      <c r="K51" s="522"/>
      <c r="L51" s="522"/>
      <c r="M51" s="522"/>
    </row>
    <row r="52" spans="1:32" x14ac:dyDescent="0.25">
      <c r="B52" s="520" t="s">
        <v>311</v>
      </c>
      <c r="C52" s="521"/>
      <c r="D52" s="522"/>
      <c r="E52" s="522"/>
      <c r="F52" s="522"/>
      <c r="G52" s="522"/>
      <c r="H52" s="522"/>
      <c r="I52" s="522"/>
      <c r="J52" s="522"/>
      <c r="K52" s="522"/>
      <c r="L52" s="522"/>
      <c r="M52" s="522"/>
    </row>
    <row r="53" spans="1:32" x14ac:dyDescent="0.25">
      <c r="B53" s="265" t="s">
        <v>294</v>
      </c>
      <c r="C53" s="522"/>
      <c r="D53" s="522"/>
      <c r="E53" s="522"/>
      <c r="F53" s="522"/>
      <c r="G53" s="522"/>
      <c r="H53" s="522"/>
      <c r="I53" s="522"/>
      <c r="J53" s="522"/>
      <c r="K53" s="522"/>
      <c r="L53" s="522"/>
      <c r="M53" s="522"/>
    </row>
    <row r="54" spans="1:32" x14ac:dyDescent="0.2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2" customWidth="1"/>
    <col min="2" max="13" width="12.42578125" style="522" customWidth="1"/>
    <col min="14" max="16384" width="9.140625" style="522"/>
  </cols>
  <sheetData>
    <row r="1" spans="1:15" s="499" customFormat="1" x14ac:dyDescent="0.25">
      <c r="A1" s="496" t="s">
        <v>359</v>
      </c>
      <c r="B1" s="501"/>
      <c r="C1" s="498"/>
      <c r="D1" s="500"/>
      <c r="E1" s="501"/>
      <c r="F1" s="498"/>
      <c r="G1" s="500"/>
      <c r="H1" s="500"/>
      <c r="I1" s="500"/>
      <c r="J1" s="500"/>
      <c r="K1" s="500"/>
      <c r="L1" s="500"/>
      <c r="M1" s="500"/>
      <c r="O1" s="502" t="s">
        <v>29</v>
      </c>
    </row>
    <row r="2" spans="1:15" s="499" customFormat="1" x14ac:dyDescent="0.25">
      <c r="B2" s="501"/>
      <c r="C2" s="498"/>
      <c r="D2" s="500"/>
      <c r="E2" s="501"/>
      <c r="F2" s="498"/>
      <c r="G2" s="500"/>
      <c r="H2" s="500"/>
      <c r="I2" s="500"/>
      <c r="J2" s="500"/>
      <c r="K2" s="500"/>
      <c r="L2" s="500"/>
      <c r="M2" s="500"/>
    </row>
    <row r="3" spans="1:15" s="499" customFormat="1" ht="39" customHeight="1" x14ac:dyDescent="0.25">
      <c r="A3" s="615" t="s">
        <v>0</v>
      </c>
      <c r="B3" s="623" t="s">
        <v>266</v>
      </c>
      <c r="C3" s="624"/>
      <c r="D3" s="625"/>
      <c r="E3" s="623" t="s">
        <v>267</v>
      </c>
      <c r="F3" s="624"/>
      <c r="G3" s="625"/>
      <c r="H3" s="623" t="s">
        <v>268</v>
      </c>
      <c r="I3" s="624"/>
      <c r="J3" s="625"/>
      <c r="K3" s="623" t="s">
        <v>269</v>
      </c>
      <c r="L3" s="624"/>
      <c r="M3" s="625"/>
    </row>
    <row r="4" spans="1:15" s="499" customFormat="1" ht="78.75" customHeight="1" x14ac:dyDescent="0.25">
      <c r="A4" s="615"/>
      <c r="B4" s="523" t="s">
        <v>241</v>
      </c>
      <c r="C4" s="524" t="s">
        <v>246</v>
      </c>
      <c r="D4" s="525" t="s">
        <v>255</v>
      </c>
      <c r="E4" s="523" t="s">
        <v>241</v>
      </c>
      <c r="F4" s="524" t="s">
        <v>246</v>
      </c>
      <c r="G4" s="525" t="s">
        <v>255</v>
      </c>
      <c r="H4" s="523" t="s">
        <v>241</v>
      </c>
      <c r="I4" s="524" t="s">
        <v>246</v>
      </c>
      <c r="J4" s="525" t="s">
        <v>255</v>
      </c>
      <c r="K4" s="523" t="s">
        <v>241</v>
      </c>
      <c r="L4" s="524" t="s">
        <v>246</v>
      </c>
      <c r="M4" s="525" t="s">
        <v>255</v>
      </c>
    </row>
    <row r="5" spans="1:15" s="499" customFormat="1" x14ac:dyDescent="0.2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25">
      <c r="A6" s="516">
        <v>44243</v>
      </c>
      <c r="B6" s="514">
        <v>270654</v>
      </c>
      <c r="C6" s="498">
        <v>269894</v>
      </c>
      <c r="D6" s="513" t="s">
        <v>272</v>
      </c>
      <c r="E6" s="501">
        <v>199163</v>
      </c>
      <c r="F6" s="498">
        <v>195951</v>
      </c>
      <c r="G6" s="513" t="s">
        <v>272</v>
      </c>
      <c r="H6" s="514">
        <v>245231</v>
      </c>
      <c r="I6" s="498">
        <v>278856</v>
      </c>
      <c r="J6" s="513">
        <f t="shared" si="0"/>
        <v>0.87941805089365122</v>
      </c>
      <c r="K6" s="514">
        <v>173918</v>
      </c>
      <c r="L6" s="526">
        <v>299444</v>
      </c>
      <c r="M6" s="513">
        <f t="shared" si="1"/>
        <v>0.58080308839048367</v>
      </c>
    </row>
    <row r="7" spans="1:15" x14ac:dyDescent="0.25">
      <c r="A7" s="516">
        <v>44244</v>
      </c>
      <c r="B7" s="527">
        <v>271528</v>
      </c>
      <c r="C7" s="498">
        <v>269894</v>
      </c>
      <c r="D7" s="513" t="s">
        <v>272</v>
      </c>
      <c r="E7" s="527">
        <v>201356</v>
      </c>
      <c r="F7" s="498">
        <v>195951</v>
      </c>
      <c r="G7" s="513" t="s">
        <v>272</v>
      </c>
      <c r="H7" s="527">
        <v>250986</v>
      </c>
      <c r="I7" s="498">
        <v>278856</v>
      </c>
      <c r="J7" s="513">
        <f t="shared" si="0"/>
        <v>0.90005594285222479</v>
      </c>
      <c r="K7" s="527">
        <v>190651</v>
      </c>
      <c r="L7" s="526">
        <v>299444</v>
      </c>
      <c r="M7" s="513">
        <f t="shared" si="1"/>
        <v>0.63668331975260817</v>
      </c>
    </row>
    <row r="8" spans="1:15" x14ac:dyDescent="0.25">
      <c r="A8" s="516">
        <v>44245</v>
      </c>
      <c r="B8" s="527">
        <v>272333</v>
      </c>
      <c r="C8" s="498">
        <v>269894</v>
      </c>
      <c r="D8" s="513" t="s">
        <v>272</v>
      </c>
      <c r="E8" s="527">
        <v>203726</v>
      </c>
      <c r="F8" s="498">
        <v>195951</v>
      </c>
      <c r="G8" s="513" t="s">
        <v>272</v>
      </c>
      <c r="H8" s="527">
        <v>256381</v>
      </c>
      <c r="I8" s="498">
        <v>278856</v>
      </c>
      <c r="J8" s="513">
        <f t="shared" si="0"/>
        <v>0.9194028459133029</v>
      </c>
      <c r="K8" s="527">
        <v>207534</v>
      </c>
      <c r="L8" s="526">
        <v>299444</v>
      </c>
      <c r="M8" s="513">
        <f t="shared" si="1"/>
        <v>0.69306447950201044</v>
      </c>
    </row>
    <row r="9" spans="1:15" x14ac:dyDescent="0.25">
      <c r="A9" s="516">
        <v>44246</v>
      </c>
      <c r="B9" s="527">
        <v>273063</v>
      </c>
      <c r="C9" s="498">
        <v>269894</v>
      </c>
      <c r="D9" s="513" t="s">
        <v>272</v>
      </c>
      <c r="E9" s="527">
        <v>205981</v>
      </c>
      <c r="F9" s="498">
        <v>195951</v>
      </c>
      <c r="G9" s="513" t="s">
        <v>272</v>
      </c>
      <c r="H9" s="527">
        <v>261681</v>
      </c>
      <c r="I9" s="498">
        <v>278856</v>
      </c>
      <c r="J9" s="513">
        <f t="shared" si="0"/>
        <v>0.93840907134865303</v>
      </c>
      <c r="K9" s="527">
        <v>220470</v>
      </c>
      <c r="L9" s="526">
        <v>299444</v>
      </c>
      <c r="M9" s="513">
        <f t="shared" si="1"/>
        <v>0.73626454362084393</v>
      </c>
    </row>
    <row r="10" spans="1:15" x14ac:dyDescent="0.25">
      <c r="A10" s="516">
        <v>44247</v>
      </c>
      <c r="B10" s="527">
        <v>273668</v>
      </c>
      <c r="C10" s="498">
        <v>269894</v>
      </c>
      <c r="D10" s="513" t="s">
        <v>272</v>
      </c>
      <c r="E10" s="527">
        <v>207506</v>
      </c>
      <c r="F10" s="498">
        <v>195951</v>
      </c>
      <c r="G10" s="513" t="s">
        <v>272</v>
      </c>
      <c r="H10" s="527">
        <v>265912</v>
      </c>
      <c r="I10" s="498">
        <v>278856</v>
      </c>
      <c r="J10" s="513">
        <f t="shared" si="0"/>
        <v>0.95358177697449575</v>
      </c>
      <c r="K10" s="527">
        <v>232549</v>
      </c>
      <c r="L10" s="526">
        <v>299444</v>
      </c>
      <c r="M10" s="513">
        <f t="shared" si="1"/>
        <v>0.77660263688703068</v>
      </c>
    </row>
    <row r="11" spans="1:15" x14ac:dyDescent="0.25">
      <c r="A11" s="516">
        <v>44248</v>
      </c>
      <c r="B11" s="527">
        <v>273935</v>
      </c>
      <c r="C11" s="498">
        <v>269894</v>
      </c>
      <c r="D11" s="513" t="s">
        <v>272</v>
      </c>
      <c r="E11" s="527">
        <v>208641</v>
      </c>
      <c r="F11" s="498">
        <v>195951</v>
      </c>
      <c r="G11" s="513" t="s">
        <v>272</v>
      </c>
      <c r="H11" s="527">
        <v>267914</v>
      </c>
      <c r="I11" s="498">
        <v>278856</v>
      </c>
      <c r="J11" s="513">
        <f t="shared" ref="J11:J12" si="2">H11/I11</f>
        <v>0.96076110967667905</v>
      </c>
      <c r="K11" s="527">
        <v>238951</v>
      </c>
      <c r="L11" s="526">
        <v>299444</v>
      </c>
      <c r="M11" s="513">
        <f t="shared" ref="M11:M12" si="3">K11/L11</f>
        <v>0.79798226045604526</v>
      </c>
    </row>
    <row r="12" spans="1:15" x14ac:dyDescent="0.25">
      <c r="A12" s="516">
        <v>44249</v>
      </c>
      <c r="B12" s="527">
        <v>274159</v>
      </c>
      <c r="C12" s="498">
        <v>269894</v>
      </c>
      <c r="D12" s="513" t="s">
        <v>272</v>
      </c>
      <c r="E12" s="527">
        <v>209297</v>
      </c>
      <c r="F12" s="498">
        <v>195951</v>
      </c>
      <c r="G12" s="513" t="s">
        <v>272</v>
      </c>
      <c r="H12" s="527">
        <v>269165</v>
      </c>
      <c r="I12" s="498">
        <v>278856</v>
      </c>
      <c r="J12" s="513">
        <f t="shared" si="2"/>
        <v>0.96524729609547577</v>
      </c>
      <c r="K12" s="527">
        <v>242231</v>
      </c>
      <c r="L12" s="526">
        <v>299444</v>
      </c>
      <c r="M12" s="513">
        <f t="shared" si="3"/>
        <v>0.80893589452451875</v>
      </c>
    </row>
    <row r="13" spans="1:15" x14ac:dyDescent="0.25">
      <c r="A13" s="516">
        <v>44250</v>
      </c>
      <c r="B13" s="527">
        <v>274508</v>
      </c>
      <c r="C13" s="498">
        <v>269894</v>
      </c>
      <c r="D13" s="513" t="s">
        <v>272</v>
      </c>
      <c r="E13" s="527">
        <v>210181</v>
      </c>
      <c r="F13" s="498">
        <v>195951</v>
      </c>
      <c r="G13" s="513" t="s">
        <v>272</v>
      </c>
      <c r="H13" s="527">
        <v>271014</v>
      </c>
      <c r="I13" s="498">
        <v>278856</v>
      </c>
      <c r="J13" s="513">
        <f t="shared" ref="J13" si="4">H13/I13</f>
        <v>0.97187795851622338</v>
      </c>
      <c r="K13" s="527">
        <v>246235</v>
      </c>
      <c r="L13" s="526">
        <v>299444</v>
      </c>
      <c r="M13" s="513">
        <f t="shared" ref="M13" si="5">K13/L13</f>
        <v>0.82230734294225294</v>
      </c>
    </row>
    <row r="14" spans="1:15" x14ac:dyDescent="0.25">
      <c r="A14" s="516">
        <v>44251</v>
      </c>
      <c r="B14" s="527">
        <v>274861</v>
      </c>
      <c r="C14" s="498">
        <v>269894</v>
      </c>
      <c r="D14" s="513" t="s">
        <v>272</v>
      </c>
      <c r="E14" s="527">
        <v>210689</v>
      </c>
      <c r="F14" s="498">
        <v>195951</v>
      </c>
      <c r="G14" s="513" t="s">
        <v>272</v>
      </c>
      <c r="H14" s="527">
        <v>272301</v>
      </c>
      <c r="I14" s="498">
        <v>278856</v>
      </c>
      <c r="J14" s="513">
        <f t="shared" ref="J14" si="6">H14/I14</f>
        <v>0.97649324382476976</v>
      </c>
      <c r="K14" s="527">
        <v>250585</v>
      </c>
      <c r="L14" s="526">
        <v>299444</v>
      </c>
      <c r="M14" s="513">
        <f t="shared" ref="M14" si="7">K14/L14</f>
        <v>0.83683426617330792</v>
      </c>
    </row>
    <row r="15" spans="1:15" x14ac:dyDescent="0.25">
      <c r="A15" s="516">
        <v>44252</v>
      </c>
      <c r="B15" s="527">
        <v>275223</v>
      </c>
      <c r="C15" s="498">
        <v>269894</v>
      </c>
      <c r="D15" s="513" t="s">
        <v>272</v>
      </c>
      <c r="E15" s="527">
        <v>211268</v>
      </c>
      <c r="F15" s="498">
        <v>195951</v>
      </c>
      <c r="G15" s="513" t="s">
        <v>272</v>
      </c>
      <c r="H15" s="527">
        <v>273419</v>
      </c>
      <c r="I15" s="498">
        <v>278856</v>
      </c>
      <c r="J15" s="513">
        <f t="shared" ref="J15" si="8">H15/I15</f>
        <v>0.98050248156754738</v>
      </c>
      <c r="K15" s="527">
        <v>255266</v>
      </c>
      <c r="L15" s="526">
        <v>299444</v>
      </c>
      <c r="M15" s="513">
        <f t="shared" ref="M15" si="9">K15/L15</f>
        <v>0.85246657137895565</v>
      </c>
    </row>
    <row r="16" spans="1:15" x14ac:dyDescent="0.25">
      <c r="B16" s="520" t="s">
        <v>293</v>
      </c>
      <c r="C16" s="521"/>
    </row>
    <row r="17" spans="2:3" x14ac:dyDescent="0.25">
      <c r="B17" s="520" t="s">
        <v>295</v>
      </c>
      <c r="C17" s="521"/>
    </row>
    <row r="18" spans="2:3" x14ac:dyDescent="0.25">
      <c r="B18" s="265" t="s">
        <v>294</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64"/>
  <sheetViews>
    <sheetView showGridLines="0" zoomScaleNormal="100" workbookViewId="0">
      <pane xSplit="2" ySplit="3" topLeftCell="C443"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28" t="s">
        <v>296</v>
      </c>
      <c r="B1" s="428" t="s">
        <v>296</v>
      </c>
      <c r="C1" s="1"/>
      <c r="M1" s="22" t="s">
        <v>29</v>
      </c>
    </row>
    <row r="2" spans="1:15" x14ac:dyDescent="0.25">
      <c r="B2" s="2"/>
    </row>
    <row r="3" spans="1:15" ht="39" x14ac:dyDescent="0.25">
      <c r="A3" s="110">
        <f>LOOKUP(2,1/($B:$B),$B:$B)</f>
        <v>44398</v>
      </c>
      <c r="B3" s="14" t="s">
        <v>0</v>
      </c>
      <c r="C3" s="43" t="s">
        <v>15</v>
      </c>
      <c r="D3" s="42"/>
    </row>
    <row r="4" spans="1:15" x14ac:dyDescent="0.25">
      <c r="A4" s="10">
        <f>IF(B4=$A$3,B4,IF(MOD(B4-$B$4,7)=0,B4,""))</f>
        <v>43894</v>
      </c>
      <c r="B4" s="10">
        <v>43894</v>
      </c>
      <c r="C4" s="44">
        <v>1612</v>
      </c>
      <c r="D4" s="46"/>
    </row>
    <row r="5" spans="1:15" x14ac:dyDescent="0.25">
      <c r="A5" s="11" t="str">
        <f t="shared" ref="A5:A68" si="0">IF(B5=$A$3,B5,IF(MOD(B5-$B$4,7)=0,B5,""))</f>
        <v/>
      </c>
      <c r="B5" s="11">
        <v>43899</v>
      </c>
      <c r="C5" s="44">
        <v>1533</v>
      </c>
      <c r="D5" s="46"/>
    </row>
    <row r="6" spans="1:15" x14ac:dyDescent="0.25">
      <c r="A6" s="11" t="str">
        <f t="shared" si="0"/>
        <v/>
      </c>
      <c r="B6" s="11">
        <v>43900</v>
      </c>
      <c r="C6" s="44">
        <v>1553</v>
      </c>
      <c r="D6" s="46"/>
    </row>
    <row r="7" spans="1:15" x14ac:dyDescent="0.25">
      <c r="A7" s="11">
        <f t="shared" si="0"/>
        <v>43901</v>
      </c>
      <c r="B7" s="11">
        <v>43901</v>
      </c>
      <c r="C7" s="44">
        <v>1502</v>
      </c>
      <c r="D7" s="46"/>
    </row>
    <row r="8" spans="1:15" x14ac:dyDescent="0.25">
      <c r="A8" s="11" t="str">
        <f t="shared" si="0"/>
        <v/>
      </c>
      <c r="B8" s="11">
        <v>43902</v>
      </c>
      <c r="C8" s="44">
        <v>1549</v>
      </c>
      <c r="D8" s="46"/>
    </row>
    <row r="9" spans="1:15" x14ac:dyDescent="0.25">
      <c r="A9" s="11" t="str">
        <f t="shared" si="0"/>
        <v/>
      </c>
      <c r="B9" s="11">
        <v>43903</v>
      </c>
      <c r="C9" s="44">
        <v>1528</v>
      </c>
      <c r="D9" s="46"/>
      <c r="F9" s="30"/>
    </row>
    <row r="10" spans="1:15" x14ac:dyDescent="0.25">
      <c r="A10" s="11" t="str">
        <f t="shared" si="0"/>
        <v/>
      </c>
      <c r="B10" s="11">
        <v>43906</v>
      </c>
      <c r="C10" s="44">
        <v>1492</v>
      </c>
      <c r="D10" s="46"/>
      <c r="E10" s="7"/>
    </row>
    <row r="11" spans="1:15" x14ac:dyDescent="0.25">
      <c r="A11" s="11" t="str">
        <f t="shared" si="0"/>
        <v/>
      </c>
      <c r="B11" s="11">
        <v>43907</v>
      </c>
      <c r="C11" s="44">
        <v>1487</v>
      </c>
      <c r="D11" s="46"/>
      <c r="E11" s="7"/>
    </row>
    <row r="12" spans="1:15" x14ac:dyDescent="0.25">
      <c r="A12" s="11">
        <f t="shared" si="0"/>
        <v>43908</v>
      </c>
      <c r="B12" s="11">
        <v>43908</v>
      </c>
      <c r="C12" s="44">
        <v>1483</v>
      </c>
      <c r="D12" s="46"/>
      <c r="E12" s="7"/>
      <c r="F12" s="7"/>
      <c r="G12" s="7"/>
      <c r="H12" s="7"/>
      <c r="I12" s="7"/>
      <c r="J12" s="8"/>
      <c r="K12" s="8"/>
      <c r="L12" s="8"/>
      <c r="M12" s="8"/>
      <c r="N12" s="8"/>
      <c r="O12" s="8"/>
    </row>
    <row r="13" spans="1:15" x14ac:dyDescent="0.25">
      <c r="A13" s="11" t="str">
        <f t="shared" si="0"/>
        <v/>
      </c>
      <c r="B13" s="11">
        <v>43909</v>
      </c>
      <c r="C13" s="44">
        <v>1411</v>
      </c>
      <c r="D13" s="46"/>
      <c r="E13" s="7"/>
      <c r="F13" s="7"/>
      <c r="G13" s="7"/>
      <c r="H13" s="7"/>
      <c r="I13" s="7"/>
      <c r="J13" s="8"/>
      <c r="K13" s="8"/>
      <c r="L13" s="8"/>
      <c r="M13" s="8"/>
      <c r="N13" s="8"/>
      <c r="O13" s="8"/>
    </row>
    <row r="14" spans="1:15" x14ac:dyDescent="0.25">
      <c r="A14" s="11" t="str">
        <f t="shared" si="0"/>
        <v/>
      </c>
      <c r="B14" s="11">
        <v>43910</v>
      </c>
      <c r="C14" s="44">
        <v>1358</v>
      </c>
      <c r="D14" s="46"/>
      <c r="E14" s="7"/>
      <c r="F14" s="7"/>
      <c r="G14" s="7"/>
      <c r="H14" s="7"/>
      <c r="I14" s="7"/>
      <c r="J14" s="8"/>
      <c r="K14" s="8"/>
      <c r="L14" s="8"/>
      <c r="M14" s="8"/>
      <c r="N14" s="8"/>
      <c r="O14" s="8"/>
    </row>
    <row r="15" spans="1:15" x14ac:dyDescent="0.25">
      <c r="A15" s="11" t="str">
        <f t="shared" si="0"/>
        <v/>
      </c>
      <c r="B15" s="11">
        <v>43913</v>
      </c>
      <c r="C15" s="44">
        <v>1209</v>
      </c>
      <c r="D15" s="46"/>
      <c r="E15" s="7"/>
      <c r="F15" s="7"/>
      <c r="G15" s="7"/>
      <c r="H15" s="7"/>
      <c r="I15" s="7"/>
      <c r="J15" s="8"/>
      <c r="K15" s="8"/>
      <c r="L15" s="8"/>
      <c r="M15" s="8"/>
      <c r="N15" s="8"/>
      <c r="O15" s="8"/>
    </row>
    <row r="16" spans="1:15" x14ac:dyDescent="0.25">
      <c r="A16" s="11" t="str">
        <f t="shared" si="0"/>
        <v/>
      </c>
      <c r="B16" s="11">
        <v>43914</v>
      </c>
      <c r="C16" s="44">
        <v>1200</v>
      </c>
      <c r="D16" s="46"/>
      <c r="E16" s="7"/>
      <c r="F16" s="7"/>
      <c r="G16" s="7"/>
      <c r="H16" s="7"/>
      <c r="I16" s="7"/>
      <c r="J16" s="8"/>
      <c r="K16" s="8"/>
      <c r="L16" s="8"/>
      <c r="M16" s="8"/>
      <c r="N16" s="8"/>
      <c r="O16" s="8"/>
    </row>
    <row r="17" spans="1:15" x14ac:dyDescent="0.25">
      <c r="A17" s="11">
        <f t="shared" si="0"/>
        <v>43915</v>
      </c>
      <c r="B17" s="11">
        <v>43915</v>
      </c>
      <c r="C17" s="44">
        <v>1120</v>
      </c>
      <c r="D17" s="46"/>
      <c r="E17" s="7"/>
      <c r="F17" s="7"/>
      <c r="G17" s="7"/>
      <c r="H17" s="7"/>
      <c r="I17" s="7"/>
      <c r="J17" s="8"/>
      <c r="K17" s="8"/>
      <c r="L17" s="8"/>
      <c r="M17" s="8"/>
      <c r="N17" s="8"/>
      <c r="O17" s="8"/>
    </row>
    <row r="18" spans="1:15" x14ac:dyDescent="0.25">
      <c r="A18" s="11" t="str">
        <f t="shared" si="0"/>
        <v/>
      </c>
      <c r="B18" s="11">
        <v>43916</v>
      </c>
      <c r="C18" s="44">
        <v>1090</v>
      </c>
      <c r="D18" s="46"/>
      <c r="E18" s="7"/>
      <c r="F18" s="7"/>
      <c r="G18" s="7"/>
      <c r="H18" s="7"/>
      <c r="I18" s="7"/>
      <c r="J18" s="8"/>
      <c r="K18" s="8"/>
      <c r="L18" s="8"/>
      <c r="M18" s="8"/>
      <c r="N18" s="8"/>
      <c r="O18" s="8"/>
    </row>
    <row r="19" spans="1:15" x14ac:dyDescent="0.25">
      <c r="A19" s="11" t="str">
        <f t="shared" si="0"/>
        <v/>
      </c>
      <c r="B19" s="11">
        <v>43917</v>
      </c>
      <c r="C19" s="44">
        <v>1075</v>
      </c>
      <c r="D19" s="46"/>
      <c r="E19" s="7"/>
      <c r="F19" s="7"/>
      <c r="G19" s="7"/>
      <c r="H19" s="7"/>
      <c r="I19" s="7"/>
      <c r="J19" s="8"/>
      <c r="K19" s="8"/>
      <c r="L19" s="8"/>
      <c r="M19" s="8"/>
      <c r="N19" s="8"/>
      <c r="O19" s="8"/>
    </row>
    <row r="20" spans="1:15" x14ac:dyDescent="0.25">
      <c r="A20" s="11" t="str">
        <f t="shared" si="0"/>
        <v/>
      </c>
      <c r="B20" s="11">
        <v>43920</v>
      </c>
      <c r="C20" s="44">
        <v>1041</v>
      </c>
      <c r="D20" s="46"/>
      <c r="E20" s="7"/>
      <c r="F20" s="7"/>
      <c r="G20" s="7"/>
      <c r="H20" s="7"/>
      <c r="I20" s="7"/>
      <c r="J20" s="8"/>
      <c r="K20" s="8"/>
      <c r="L20" s="8"/>
      <c r="M20" s="8"/>
      <c r="N20" s="8"/>
      <c r="O20" s="8"/>
    </row>
    <row r="21" spans="1:15" x14ac:dyDescent="0.25">
      <c r="A21" s="11" t="str">
        <f t="shared" si="0"/>
        <v/>
      </c>
      <c r="B21" s="11">
        <v>43921</v>
      </c>
      <c r="C21" s="44">
        <v>987</v>
      </c>
      <c r="D21" s="46"/>
      <c r="E21" s="7"/>
      <c r="F21" s="7"/>
      <c r="G21" s="7"/>
      <c r="H21" s="7"/>
      <c r="I21" s="7"/>
      <c r="J21" s="8"/>
      <c r="K21" s="8"/>
      <c r="L21" s="8"/>
      <c r="M21" s="8"/>
      <c r="N21" s="8"/>
      <c r="O21" s="8"/>
    </row>
    <row r="22" spans="1:15" x14ac:dyDescent="0.25">
      <c r="A22" s="11">
        <f t="shared" si="0"/>
        <v>43922</v>
      </c>
      <c r="B22" s="11">
        <v>43922</v>
      </c>
      <c r="C22" s="44">
        <v>921</v>
      </c>
      <c r="D22" s="46"/>
      <c r="E22" s="7"/>
      <c r="F22" s="7"/>
      <c r="G22" s="7"/>
      <c r="H22" s="7"/>
      <c r="I22" s="7"/>
      <c r="J22" s="8"/>
      <c r="K22" s="8"/>
      <c r="L22" s="8"/>
      <c r="M22" s="8"/>
      <c r="N22" s="8"/>
      <c r="O22" s="8"/>
    </row>
    <row r="23" spans="1:15" x14ac:dyDescent="0.25">
      <c r="A23" s="11" t="str">
        <f t="shared" si="0"/>
        <v/>
      </c>
      <c r="B23" s="11">
        <v>43923</v>
      </c>
      <c r="C23" s="44">
        <v>890</v>
      </c>
      <c r="D23" s="46"/>
      <c r="E23" s="7"/>
      <c r="F23" s="7"/>
      <c r="G23" s="7"/>
      <c r="H23" s="7"/>
      <c r="I23" s="7"/>
      <c r="J23" s="8"/>
      <c r="K23" s="8"/>
      <c r="L23" s="8"/>
      <c r="M23" s="8"/>
      <c r="N23" s="8"/>
      <c r="O23" s="8"/>
    </row>
    <row r="24" spans="1:15" x14ac:dyDescent="0.25">
      <c r="A24" s="11" t="str">
        <f t="shared" si="0"/>
        <v/>
      </c>
      <c r="B24" s="11">
        <v>43924</v>
      </c>
      <c r="C24" s="44">
        <v>805</v>
      </c>
      <c r="D24" s="46"/>
      <c r="F24" s="7"/>
      <c r="G24" s="7"/>
      <c r="H24" s="7"/>
      <c r="I24" s="7"/>
      <c r="J24" s="8"/>
      <c r="K24" s="8"/>
      <c r="L24" s="8"/>
      <c r="M24" s="8"/>
      <c r="N24" s="8"/>
      <c r="O24" s="8"/>
    </row>
    <row r="25" spans="1:15" x14ac:dyDescent="0.25">
      <c r="A25" s="11" t="str">
        <f t="shared" si="0"/>
        <v/>
      </c>
      <c r="B25" s="11">
        <v>43927</v>
      </c>
      <c r="C25" s="44">
        <v>740</v>
      </c>
      <c r="D25" s="46"/>
      <c r="F25" s="7"/>
      <c r="G25" s="7"/>
      <c r="H25" s="7"/>
      <c r="I25" s="7"/>
      <c r="J25" s="8"/>
      <c r="K25" s="8"/>
      <c r="L25" s="8"/>
      <c r="M25" s="8"/>
      <c r="N25" s="8"/>
      <c r="O25" s="8"/>
    </row>
    <row r="26" spans="1:15" x14ac:dyDescent="0.25">
      <c r="A26" s="11" t="str">
        <f t="shared" si="0"/>
        <v/>
      </c>
      <c r="B26" s="11">
        <v>43928</v>
      </c>
      <c r="C26" s="44">
        <v>725</v>
      </c>
      <c r="D26" s="46"/>
      <c r="F26" s="7"/>
      <c r="G26" s="7"/>
      <c r="H26" s="7"/>
      <c r="I26" s="7"/>
      <c r="J26" s="8"/>
      <c r="K26" s="8"/>
      <c r="L26" s="8"/>
      <c r="M26" s="8"/>
      <c r="N26" s="8"/>
      <c r="O26" s="8"/>
    </row>
    <row r="27" spans="1:15" x14ac:dyDescent="0.25">
      <c r="A27" s="11">
        <f t="shared" si="0"/>
        <v>43929</v>
      </c>
      <c r="B27" s="11">
        <v>43929</v>
      </c>
      <c r="C27" s="44">
        <v>692</v>
      </c>
      <c r="D27" s="46"/>
      <c r="F27" s="7"/>
      <c r="G27" s="7"/>
      <c r="H27" s="7"/>
      <c r="I27" s="7"/>
      <c r="J27" s="8"/>
      <c r="K27" s="8"/>
      <c r="L27" s="8"/>
      <c r="M27" s="8"/>
      <c r="N27" s="8"/>
      <c r="O27" s="8"/>
    </row>
    <row r="28" spans="1:15" x14ac:dyDescent="0.25">
      <c r="A28" s="11" t="str">
        <f t="shared" si="0"/>
        <v/>
      </c>
      <c r="B28" s="11">
        <v>43930</v>
      </c>
      <c r="C28" s="44">
        <v>687</v>
      </c>
      <c r="D28" s="46"/>
      <c r="F28" s="7"/>
      <c r="G28" s="7"/>
      <c r="H28" s="7"/>
      <c r="I28" s="7"/>
      <c r="J28" s="8"/>
      <c r="K28" s="8"/>
      <c r="L28" s="8"/>
      <c r="M28" s="8"/>
      <c r="N28" s="8"/>
      <c r="O28" s="8"/>
    </row>
    <row r="29" spans="1:15" x14ac:dyDescent="0.25">
      <c r="A29" s="11" t="str">
        <f t="shared" si="0"/>
        <v/>
      </c>
      <c r="B29" s="11">
        <v>43931</v>
      </c>
      <c r="C29" s="44">
        <v>652</v>
      </c>
      <c r="D29" s="46"/>
      <c r="F29" s="7"/>
      <c r="G29" s="7"/>
      <c r="H29" s="7"/>
      <c r="I29" s="7"/>
      <c r="J29" s="8"/>
      <c r="K29" s="8"/>
      <c r="L29" s="8"/>
      <c r="M29" s="8"/>
      <c r="N29" s="8"/>
      <c r="O29" s="8"/>
    </row>
    <row r="30" spans="1:15" x14ac:dyDescent="0.25">
      <c r="A30" s="13" t="str">
        <f t="shared" si="0"/>
        <v/>
      </c>
      <c r="B30" s="13">
        <v>43934</v>
      </c>
      <c r="C30" s="44">
        <v>611</v>
      </c>
      <c r="D30" s="46"/>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2">
        <v>43997</v>
      </c>
      <c r="C75" s="44">
        <v>739</v>
      </c>
      <c r="D75" s="31"/>
    </row>
    <row r="76" spans="1:4" x14ac:dyDescent="0.25">
      <c r="A76" s="13" t="str">
        <f t="shared" si="1"/>
        <v/>
      </c>
      <c r="B76" s="62">
        <v>43998</v>
      </c>
      <c r="C76" s="44">
        <v>745</v>
      </c>
      <c r="D76" s="31"/>
    </row>
    <row r="77" spans="1:4" x14ac:dyDescent="0.25">
      <c r="A77" s="13">
        <f t="shared" si="1"/>
        <v>43999</v>
      </c>
      <c r="B77" s="62">
        <v>43999</v>
      </c>
      <c r="C77" s="44">
        <v>754</v>
      </c>
    </row>
    <row r="78" spans="1:4" x14ac:dyDescent="0.25">
      <c r="A78" s="13" t="str">
        <f t="shared" si="1"/>
        <v/>
      </c>
      <c r="B78" s="62">
        <v>44000</v>
      </c>
      <c r="C78" s="44">
        <v>770</v>
      </c>
    </row>
    <row r="79" spans="1:4" x14ac:dyDescent="0.25">
      <c r="A79" s="13" t="str">
        <f t="shared" si="1"/>
        <v/>
      </c>
      <c r="B79" s="62">
        <v>44001</v>
      </c>
      <c r="C79" s="44">
        <v>777</v>
      </c>
    </row>
    <row r="80" spans="1:4" x14ac:dyDescent="0.25">
      <c r="A80" s="13" t="str">
        <f t="shared" si="1"/>
        <v/>
      </c>
      <c r="B80" s="62">
        <v>44004</v>
      </c>
      <c r="C80" s="44">
        <v>784</v>
      </c>
    </row>
    <row r="81" spans="1:3" x14ac:dyDescent="0.25">
      <c r="A81" s="13" t="str">
        <f t="shared" si="1"/>
        <v/>
      </c>
      <c r="B81" s="62">
        <v>44005</v>
      </c>
      <c r="C81" s="44">
        <v>765</v>
      </c>
    </row>
    <row r="82" spans="1:3" x14ac:dyDescent="0.25">
      <c r="A82" s="13">
        <f t="shared" si="1"/>
        <v>44006</v>
      </c>
      <c r="B82" s="62">
        <v>44006</v>
      </c>
      <c r="C82" s="44">
        <v>772</v>
      </c>
    </row>
    <row r="83" spans="1:3" x14ac:dyDescent="0.25">
      <c r="A83" s="13" t="str">
        <f t="shared" si="1"/>
        <v/>
      </c>
      <c r="B83" s="62">
        <v>44007</v>
      </c>
      <c r="C83" s="44">
        <v>776</v>
      </c>
    </row>
    <row r="84" spans="1:3" x14ac:dyDescent="0.25">
      <c r="A84" s="13" t="str">
        <f t="shared" si="1"/>
        <v/>
      </c>
      <c r="B84" s="62">
        <v>44008</v>
      </c>
      <c r="C84" s="44">
        <v>792</v>
      </c>
    </row>
    <row r="85" spans="1:3" x14ac:dyDescent="0.25">
      <c r="A85" s="13" t="str">
        <f t="shared" si="1"/>
        <v/>
      </c>
      <c r="B85" s="62">
        <v>44011</v>
      </c>
      <c r="C85" s="44">
        <v>793</v>
      </c>
    </row>
    <row r="86" spans="1:3" x14ac:dyDescent="0.25">
      <c r="A86" s="13" t="str">
        <f t="shared" si="1"/>
        <v/>
      </c>
      <c r="B86" s="62">
        <v>44012</v>
      </c>
      <c r="C86" s="44">
        <v>773</v>
      </c>
    </row>
    <row r="87" spans="1:3" x14ac:dyDescent="0.25">
      <c r="A87" s="13">
        <f t="shared" si="1"/>
        <v>44013</v>
      </c>
      <c r="B87" s="62">
        <v>44013</v>
      </c>
      <c r="C87" s="44">
        <v>795</v>
      </c>
    </row>
    <row r="88" spans="1:3" x14ac:dyDescent="0.25">
      <c r="A88" s="13" t="str">
        <f t="shared" si="1"/>
        <v/>
      </c>
      <c r="B88" s="62">
        <v>44014</v>
      </c>
      <c r="C88" s="44">
        <v>825</v>
      </c>
    </row>
    <row r="89" spans="1:3" x14ac:dyDescent="0.25">
      <c r="A89" s="13" t="str">
        <f t="shared" si="1"/>
        <v/>
      </c>
      <c r="B89" s="62">
        <v>44015</v>
      </c>
      <c r="C89" s="44">
        <v>833</v>
      </c>
    </row>
    <row r="90" spans="1:3" x14ac:dyDescent="0.25">
      <c r="A90" s="13" t="str">
        <f t="shared" si="1"/>
        <v/>
      </c>
      <c r="B90" s="62">
        <v>44018</v>
      </c>
      <c r="C90" s="44">
        <v>831</v>
      </c>
    </row>
    <row r="91" spans="1:3" x14ac:dyDescent="0.25">
      <c r="A91" s="13" t="str">
        <f t="shared" si="1"/>
        <v/>
      </c>
      <c r="B91" s="62">
        <v>44019</v>
      </c>
      <c r="C91" s="44">
        <v>834</v>
      </c>
    </row>
    <row r="92" spans="1:3" x14ac:dyDescent="0.25">
      <c r="A92" s="13">
        <f t="shared" si="1"/>
        <v>44020</v>
      </c>
      <c r="B92" s="62">
        <v>44020</v>
      </c>
      <c r="C92" s="44">
        <v>841</v>
      </c>
    </row>
    <row r="93" spans="1:3" x14ac:dyDescent="0.25">
      <c r="A93" s="13" t="str">
        <f t="shared" si="1"/>
        <v/>
      </c>
      <c r="B93" s="62">
        <v>44021</v>
      </c>
      <c r="C93" s="44">
        <v>855</v>
      </c>
    </row>
    <row r="94" spans="1:3" x14ac:dyDescent="0.25">
      <c r="A94" s="13" t="str">
        <f t="shared" si="1"/>
        <v/>
      </c>
      <c r="B94" s="62">
        <v>44022</v>
      </c>
      <c r="C94" s="44">
        <v>855</v>
      </c>
    </row>
    <row r="95" spans="1:3" x14ac:dyDescent="0.25">
      <c r="A95" s="13" t="str">
        <f t="shared" si="1"/>
        <v/>
      </c>
      <c r="B95" s="62">
        <v>44025</v>
      </c>
      <c r="C95" s="44">
        <v>833</v>
      </c>
    </row>
    <row r="96" spans="1:3" x14ac:dyDescent="0.25">
      <c r="A96" s="13" t="str">
        <f t="shared" si="1"/>
        <v/>
      </c>
      <c r="B96" s="62">
        <v>44026</v>
      </c>
      <c r="C96" s="44">
        <v>853</v>
      </c>
    </row>
    <row r="97" spans="1:3" x14ac:dyDescent="0.25">
      <c r="A97" s="13">
        <f t="shared" si="1"/>
        <v>44027</v>
      </c>
      <c r="B97" s="62">
        <v>44027</v>
      </c>
      <c r="C97" s="44">
        <v>856</v>
      </c>
    </row>
    <row r="98" spans="1:3" x14ac:dyDescent="0.25">
      <c r="A98" s="13" t="str">
        <f t="shared" si="1"/>
        <v/>
      </c>
      <c r="B98" s="62">
        <v>44028</v>
      </c>
      <c r="C98" s="44">
        <v>860</v>
      </c>
    </row>
    <row r="99" spans="1:3" x14ac:dyDescent="0.25">
      <c r="A99" s="13" t="str">
        <f t="shared" si="1"/>
        <v/>
      </c>
      <c r="B99" s="62">
        <v>44029</v>
      </c>
      <c r="C99" s="44">
        <v>871</v>
      </c>
    </row>
    <row r="100" spans="1:3" x14ac:dyDescent="0.25">
      <c r="A100" s="13" t="str">
        <f t="shared" si="1"/>
        <v/>
      </c>
      <c r="B100" s="62">
        <v>44032</v>
      </c>
      <c r="C100" s="44">
        <v>867</v>
      </c>
    </row>
    <row r="101" spans="1:3" x14ac:dyDescent="0.25">
      <c r="A101" s="13" t="str">
        <f t="shared" si="1"/>
        <v/>
      </c>
      <c r="B101" s="62">
        <v>44033</v>
      </c>
      <c r="C101" s="44">
        <v>872</v>
      </c>
    </row>
    <row r="102" spans="1:3" x14ac:dyDescent="0.25">
      <c r="A102" s="13">
        <f t="shared" si="1"/>
        <v>44034</v>
      </c>
      <c r="B102" s="62">
        <v>44034</v>
      </c>
      <c r="C102" s="44">
        <v>892</v>
      </c>
    </row>
    <row r="103" spans="1:3" x14ac:dyDescent="0.25">
      <c r="A103" s="13" t="str">
        <f t="shared" si="1"/>
        <v/>
      </c>
      <c r="B103" s="62">
        <v>44035</v>
      </c>
      <c r="C103" s="44">
        <v>902</v>
      </c>
    </row>
    <row r="104" spans="1:3" x14ac:dyDescent="0.25">
      <c r="A104" s="13" t="str">
        <f t="shared" si="1"/>
        <v/>
      </c>
      <c r="B104" s="62">
        <v>44036</v>
      </c>
      <c r="C104" s="44">
        <v>905</v>
      </c>
    </row>
    <row r="105" spans="1:3" x14ac:dyDescent="0.25">
      <c r="A105" s="13" t="str">
        <f t="shared" si="1"/>
        <v/>
      </c>
      <c r="B105" s="62">
        <v>44039</v>
      </c>
      <c r="C105" s="44">
        <v>921</v>
      </c>
    </row>
    <row r="106" spans="1:3" x14ac:dyDescent="0.25">
      <c r="A106" s="13" t="str">
        <f t="shared" si="1"/>
        <v/>
      </c>
      <c r="B106" s="62">
        <v>44040</v>
      </c>
      <c r="C106" s="44">
        <v>891</v>
      </c>
    </row>
    <row r="107" spans="1:3" x14ac:dyDescent="0.25">
      <c r="A107" s="13">
        <f t="shared" si="1"/>
        <v>44041</v>
      </c>
      <c r="B107" s="62">
        <v>44041</v>
      </c>
      <c r="C107" s="44">
        <v>920</v>
      </c>
    </row>
    <row r="108" spans="1:3" x14ac:dyDescent="0.25">
      <c r="A108" s="13" t="str">
        <f t="shared" si="1"/>
        <v/>
      </c>
      <c r="B108" s="62">
        <v>44042</v>
      </c>
      <c r="C108" s="44"/>
    </row>
    <row r="109" spans="1:3" x14ac:dyDescent="0.25">
      <c r="A109" s="13" t="str">
        <f t="shared" si="1"/>
        <v/>
      </c>
      <c r="B109" s="62">
        <v>44043</v>
      </c>
      <c r="C109" s="44"/>
    </row>
    <row r="110" spans="1:3" x14ac:dyDescent="0.25">
      <c r="A110" s="13" t="str">
        <f t="shared" si="1"/>
        <v/>
      </c>
      <c r="B110" s="62">
        <v>44044</v>
      </c>
      <c r="C110" s="44"/>
    </row>
    <row r="111" spans="1:3" x14ac:dyDescent="0.25">
      <c r="A111" s="13" t="str">
        <f t="shared" si="1"/>
        <v/>
      </c>
      <c r="B111" s="62">
        <v>44045</v>
      </c>
      <c r="C111" s="44"/>
    </row>
    <row r="112" spans="1:3" x14ac:dyDescent="0.25">
      <c r="A112" s="13" t="str">
        <f t="shared" si="1"/>
        <v/>
      </c>
      <c r="B112" s="62">
        <v>44046</v>
      </c>
      <c r="C112" s="44"/>
    </row>
    <row r="113" spans="1:3" x14ac:dyDescent="0.25">
      <c r="A113" s="13" t="str">
        <f t="shared" si="1"/>
        <v/>
      </c>
      <c r="B113" s="62">
        <v>44047</v>
      </c>
      <c r="C113" s="44"/>
    </row>
    <row r="114" spans="1:3" x14ac:dyDescent="0.25">
      <c r="A114" s="13">
        <f t="shared" si="1"/>
        <v>44048</v>
      </c>
      <c r="B114" s="62">
        <v>44048</v>
      </c>
      <c r="C114" s="44">
        <v>921</v>
      </c>
    </row>
    <row r="115" spans="1:3" x14ac:dyDescent="0.25">
      <c r="A115" s="13" t="str">
        <f t="shared" si="1"/>
        <v/>
      </c>
      <c r="B115" s="62">
        <v>44049</v>
      </c>
      <c r="C115" s="44"/>
    </row>
    <row r="116" spans="1:3" x14ac:dyDescent="0.25">
      <c r="A116" s="13" t="str">
        <f t="shared" si="1"/>
        <v/>
      </c>
      <c r="B116" s="62">
        <v>44050</v>
      </c>
      <c r="C116" s="44"/>
    </row>
    <row r="117" spans="1:3" x14ac:dyDescent="0.25">
      <c r="A117" s="13" t="str">
        <f t="shared" si="1"/>
        <v/>
      </c>
      <c r="B117" s="62">
        <v>44051</v>
      </c>
      <c r="C117" s="44"/>
    </row>
    <row r="118" spans="1:3" x14ac:dyDescent="0.25">
      <c r="A118" s="13" t="str">
        <f t="shared" si="1"/>
        <v/>
      </c>
      <c r="B118" s="62">
        <v>44052</v>
      </c>
      <c r="C118" s="44"/>
    </row>
    <row r="119" spans="1:3" x14ac:dyDescent="0.25">
      <c r="A119" s="13" t="str">
        <f t="shared" si="1"/>
        <v/>
      </c>
      <c r="B119" s="62">
        <v>44053</v>
      </c>
      <c r="C119" s="44"/>
    </row>
    <row r="120" spans="1:3" x14ac:dyDescent="0.25">
      <c r="A120" s="13" t="str">
        <f t="shared" si="1"/>
        <v/>
      </c>
      <c r="B120" s="62">
        <v>44054</v>
      </c>
      <c r="C120" s="44"/>
    </row>
    <row r="121" spans="1:3" x14ac:dyDescent="0.25">
      <c r="A121" s="13">
        <f t="shared" si="1"/>
        <v>44055</v>
      </c>
      <c r="B121" s="62">
        <v>44055</v>
      </c>
      <c r="C121" s="44">
        <v>937</v>
      </c>
    </row>
    <row r="122" spans="1:3" x14ac:dyDescent="0.25">
      <c r="A122" s="13" t="str">
        <f t="shared" si="1"/>
        <v/>
      </c>
      <c r="B122" s="62">
        <v>44056</v>
      </c>
      <c r="C122" s="44"/>
    </row>
    <row r="123" spans="1:3" x14ac:dyDescent="0.25">
      <c r="A123" s="13" t="str">
        <f t="shared" si="1"/>
        <v/>
      </c>
      <c r="B123" s="62">
        <v>44057</v>
      </c>
      <c r="C123" s="44"/>
    </row>
    <row r="124" spans="1:3" x14ac:dyDescent="0.25">
      <c r="A124" s="13" t="str">
        <f t="shared" si="1"/>
        <v/>
      </c>
      <c r="B124" s="62">
        <v>44058</v>
      </c>
      <c r="C124" s="44"/>
    </row>
    <row r="125" spans="1:3" x14ac:dyDescent="0.25">
      <c r="A125" s="13" t="str">
        <f t="shared" si="1"/>
        <v/>
      </c>
      <c r="B125" s="62">
        <v>44059</v>
      </c>
      <c r="C125" s="44"/>
    </row>
    <row r="126" spans="1:3" x14ac:dyDescent="0.25">
      <c r="A126" s="13" t="str">
        <f t="shared" si="1"/>
        <v/>
      </c>
      <c r="B126" s="62">
        <v>44060</v>
      </c>
      <c r="C126" s="44"/>
    </row>
    <row r="127" spans="1:3" x14ac:dyDescent="0.25">
      <c r="A127" s="13" t="str">
        <f t="shared" si="1"/>
        <v/>
      </c>
      <c r="B127" s="62">
        <v>44061</v>
      </c>
      <c r="C127" s="44"/>
    </row>
    <row r="128" spans="1:3" x14ac:dyDescent="0.25">
      <c r="A128" s="13">
        <f t="shared" si="1"/>
        <v>44062</v>
      </c>
      <c r="B128" s="62">
        <v>44062</v>
      </c>
      <c r="C128" s="44">
        <v>1031</v>
      </c>
    </row>
    <row r="129" spans="1:3" x14ac:dyDescent="0.25">
      <c r="A129" s="13" t="str">
        <f t="shared" si="1"/>
        <v/>
      </c>
      <c r="B129" s="62">
        <v>44063</v>
      </c>
      <c r="C129" s="44"/>
    </row>
    <row r="130" spans="1:3" x14ac:dyDescent="0.25">
      <c r="A130" s="13" t="str">
        <f t="shared" si="1"/>
        <v/>
      </c>
      <c r="B130" s="62">
        <v>44064</v>
      </c>
      <c r="C130" s="44"/>
    </row>
    <row r="131" spans="1:3" x14ac:dyDescent="0.25">
      <c r="A131" s="13" t="str">
        <f t="shared" ref="A131:A194" si="2">IF(B131=$A$3,B131,IF(MOD(B131-$B$4,7)=0,B131,""))</f>
        <v/>
      </c>
      <c r="B131" s="62">
        <v>44065</v>
      </c>
      <c r="C131" s="44"/>
    </row>
    <row r="132" spans="1:3" x14ac:dyDescent="0.25">
      <c r="A132" s="13" t="str">
        <f t="shared" si="2"/>
        <v/>
      </c>
      <c r="B132" s="62">
        <v>44066</v>
      </c>
      <c r="C132" s="44"/>
    </row>
    <row r="133" spans="1:3" x14ac:dyDescent="0.25">
      <c r="A133" s="13" t="str">
        <f t="shared" si="2"/>
        <v/>
      </c>
      <c r="B133" s="62">
        <v>44067</v>
      </c>
      <c r="C133" s="44"/>
    </row>
    <row r="134" spans="1:3" x14ac:dyDescent="0.25">
      <c r="A134" s="13" t="str">
        <f t="shared" si="2"/>
        <v/>
      </c>
      <c r="B134" s="62">
        <v>44068</v>
      </c>
      <c r="C134" s="44"/>
    </row>
    <row r="135" spans="1:3" x14ac:dyDescent="0.25">
      <c r="A135" s="13">
        <f t="shared" si="2"/>
        <v>44069</v>
      </c>
      <c r="B135" s="62">
        <v>44069</v>
      </c>
      <c r="C135" s="44">
        <v>1011</v>
      </c>
    </row>
    <row r="136" spans="1:3" x14ac:dyDescent="0.25">
      <c r="A136" s="13" t="str">
        <f t="shared" si="2"/>
        <v/>
      </c>
      <c r="B136" s="62">
        <v>44070</v>
      </c>
      <c r="C136" s="44"/>
    </row>
    <row r="137" spans="1:3" x14ac:dyDescent="0.25">
      <c r="A137" s="13" t="str">
        <f t="shared" si="2"/>
        <v/>
      </c>
      <c r="B137" s="62">
        <v>44071</v>
      </c>
      <c r="C137" s="44"/>
    </row>
    <row r="138" spans="1:3" x14ac:dyDescent="0.25">
      <c r="A138" s="13" t="str">
        <f t="shared" si="2"/>
        <v/>
      </c>
      <c r="B138" s="62">
        <v>44072</v>
      </c>
      <c r="C138" s="44"/>
    </row>
    <row r="139" spans="1:3" x14ac:dyDescent="0.25">
      <c r="A139" s="13" t="str">
        <f t="shared" si="2"/>
        <v/>
      </c>
      <c r="B139" s="62">
        <v>44073</v>
      </c>
      <c r="C139" s="44"/>
    </row>
    <row r="140" spans="1:3" x14ac:dyDescent="0.25">
      <c r="A140" s="13" t="str">
        <f t="shared" si="2"/>
        <v/>
      </c>
      <c r="B140" s="62">
        <v>44074</v>
      </c>
      <c r="C140" s="44"/>
    </row>
    <row r="141" spans="1:3" x14ac:dyDescent="0.25">
      <c r="A141" s="13" t="str">
        <f t="shared" si="2"/>
        <v/>
      </c>
      <c r="B141" s="62">
        <v>44075</v>
      </c>
      <c r="C141" s="44"/>
    </row>
    <row r="142" spans="1:3" x14ac:dyDescent="0.25">
      <c r="A142" s="13">
        <f t="shared" si="2"/>
        <v>44076</v>
      </c>
      <c r="B142" s="62">
        <v>44076</v>
      </c>
      <c r="C142" s="44">
        <v>1016</v>
      </c>
    </row>
    <row r="143" spans="1:3" x14ac:dyDescent="0.25">
      <c r="A143" s="13" t="str">
        <f t="shared" si="2"/>
        <v/>
      </c>
      <c r="B143" s="62">
        <v>44077</v>
      </c>
      <c r="C143" s="44"/>
    </row>
    <row r="144" spans="1:3" x14ac:dyDescent="0.25">
      <c r="A144" s="13" t="str">
        <f t="shared" si="2"/>
        <v/>
      </c>
      <c r="B144" s="62">
        <v>44078</v>
      </c>
      <c r="C144" s="44"/>
    </row>
    <row r="145" spans="1:3" x14ac:dyDescent="0.25">
      <c r="A145" s="13" t="str">
        <f t="shared" si="2"/>
        <v/>
      </c>
      <c r="B145" s="62">
        <v>44079</v>
      </c>
      <c r="C145" s="44"/>
    </row>
    <row r="146" spans="1:3" x14ac:dyDescent="0.25">
      <c r="A146" s="13" t="str">
        <f t="shared" si="2"/>
        <v/>
      </c>
      <c r="B146" s="62">
        <v>44080</v>
      </c>
      <c r="C146" s="44"/>
    </row>
    <row r="147" spans="1:3" x14ac:dyDescent="0.25">
      <c r="A147" s="13" t="str">
        <f t="shared" si="2"/>
        <v/>
      </c>
      <c r="B147" s="62">
        <v>44081</v>
      </c>
      <c r="C147" s="44"/>
    </row>
    <row r="148" spans="1:3" x14ac:dyDescent="0.25">
      <c r="A148" s="13" t="str">
        <f t="shared" si="2"/>
        <v/>
      </c>
      <c r="B148" s="62">
        <v>44082</v>
      </c>
      <c r="C148" s="44"/>
    </row>
    <row r="149" spans="1:3" x14ac:dyDescent="0.25">
      <c r="A149" s="13">
        <f t="shared" si="2"/>
        <v>44083</v>
      </c>
      <c r="B149" s="62">
        <v>44083</v>
      </c>
      <c r="C149" s="44">
        <v>1036</v>
      </c>
    </row>
    <row r="150" spans="1:3" x14ac:dyDescent="0.25">
      <c r="A150" s="13" t="str">
        <f t="shared" si="2"/>
        <v/>
      </c>
      <c r="B150" s="62">
        <v>44084</v>
      </c>
      <c r="C150" s="44"/>
    </row>
    <row r="151" spans="1:3" x14ac:dyDescent="0.25">
      <c r="A151" s="13" t="str">
        <f t="shared" si="2"/>
        <v/>
      </c>
      <c r="B151" s="62">
        <v>44085</v>
      </c>
      <c r="C151" s="44"/>
    </row>
    <row r="152" spans="1:3" x14ac:dyDescent="0.25">
      <c r="A152" s="13" t="str">
        <f t="shared" si="2"/>
        <v/>
      </c>
      <c r="B152" s="62">
        <v>44086</v>
      </c>
      <c r="C152" s="44"/>
    </row>
    <row r="153" spans="1:3" x14ac:dyDescent="0.25">
      <c r="A153" s="13" t="str">
        <f t="shared" si="2"/>
        <v/>
      </c>
      <c r="B153" s="62">
        <v>44087</v>
      </c>
      <c r="C153" s="44"/>
    </row>
    <row r="154" spans="1:3" x14ac:dyDescent="0.25">
      <c r="A154" s="13" t="str">
        <f t="shared" si="2"/>
        <v/>
      </c>
      <c r="B154" s="62">
        <v>44088</v>
      </c>
      <c r="C154" s="44"/>
    </row>
    <row r="155" spans="1:3" x14ac:dyDescent="0.25">
      <c r="A155" s="13" t="str">
        <f t="shared" si="2"/>
        <v/>
      </c>
      <c r="B155" s="62">
        <v>44089</v>
      </c>
      <c r="C155" s="44"/>
    </row>
    <row r="156" spans="1:3" x14ac:dyDescent="0.25">
      <c r="A156" s="13">
        <f t="shared" si="2"/>
        <v>44090</v>
      </c>
      <c r="B156" s="62">
        <v>44090</v>
      </c>
      <c r="C156" s="44">
        <v>1056</v>
      </c>
    </row>
    <row r="157" spans="1:3" x14ac:dyDescent="0.25">
      <c r="A157" s="13" t="str">
        <f t="shared" si="2"/>
        <v/>
      </c>
      <c r="B157" s="62">
        <v>44091</v>
      </c>
      <c r="C157" s="44"/>
    </row>
    <row r="158" spans="1:3" x14ac:dyDescent="0.25">
      <c r="A158" s="13" t="str">
        <f t="shared" si="2"/>
        <v/>
      </c>
      <c r="B158" s="62">
        <v>44092</v>
      </c>
      <c r="C158" s="44"/>
    </row>
    <row r="159" spans="1:3" x14ac:dyDescent="0.25">
      <c r="A159" s="13" t="str">
        <f t="shared" si="2"/>
        <v/>
      </c>
      <c r="B159" s="62">
        <v>44093</v>
      </c>
      <c r="C159" s="44"/>
    </row>
    <row r="160" spans="1:3" x14ac:dyDescent="0.25">
      <c r="A160" s="13" t="str">
        <f t="shared" si="2"/>
        <v/>
      </c>
      <c r="B160" s="62">
        <v>44094</v>
      </c>
      <c r="C160" s="44"/>
    </row>
    <row r="161" spans="1:3" x14ac:dyDescent="0.25">
      <c r="A161" s="13" t="str">
        <f t="shared" si="2"/>
        <v/>
      </c>
      <c r="B161" s="62">
        <v>44095</v>
      </c>
      <c r="C161" s="44"/>
    </row>
    <row r="162" spans="1:3" x14ac:dyDescent="0.25">
      <c r="A162" s="13" t="str">
        <f t="shared" si="2"/>
        <v/>
      </c>
      <c r="B162" s="62">
        <v>44096</v>
      </c>
      <c r="C162" s="44"/>
    </row>
    <row r="163" spans="1:3" x14ac:dyDescent="0.25">
      <c r="A163" s="13">
        <f t="shared" si="2"/>
        <v>44097</v>
      </c>
      <c r="B163" s="62">
        <v>44097</v>
      </c>
      <c r="C163" s="44">
        <v>1044</v>
      </c>
    </row>
    <row r="164" spans="1:3" x14ac:dyDescent="0.25">
      <c r="A164" s="13" t="str">
        <f t="shared" si="2"/>
        <v/>
      </c>
      <c r="B164" s="62">
        <v>44098</v>
      </c>
      <c r="C164" s="44"/>
    </row>
    <row r="165" spans="1:3" x14ac:dyDescent="0.25">
      <c r="A165" s="13" t="str">
        <f t="shared" si="2"/>
        <v/>
      </c>
      <c r="B165" s="62">
        <v>44099</v>
      </c>
      <c r="C165" s="44"/>
    </row>
    <row r="166" spans="1:3" x14ac:dyDescent="0.25">
      <c r="A166" s="13" t="str">
        <f t="shared" si="2"/>
        <v/>
      </c>
      <c r="B166" s="62">
        <v>44100</v>
      </c>
      <c r="C166" s="44"/>
    </row>
    <row r="167" spans="1:3" x14ac:dyDescent="0.25">
      <c r="A167" s="13" t="str">
        <f t="shared" si="2"/>
        <v/>
      </c>
      <c r="B167" s="62">
        <v>44101</v>
      </c>
      <c r="C167" s="44"/>
    </row>
    <row r="168" spans="1:3" x14ac:dyDescent="0.25">
      <c r="A168" s="13" t="str">
        <f t="shared" si="2"/>
        <v/>
      </c>
      <c r="B168" s="62">
        <v>44102</v>
      </c>
      <c r="C168" s="44"/>
    </row>
    <row r="169" spans="1:3" x14ac:dyDescent="0.25">
      <c r="A169" s="13" t="str">
        <f t="shared" si="2"/>
        <v/>
      </c>
      <c r="B169" s="62">
        <v>44103</v>
      </c>
      <c r="C169" s="44"/>
    </row>
    <row r="170" spans="1:3" x14ac:dyDescent="0.25">
      <c r="A170" s="13">
        <f t="shared" si="2"/>
        <v>44104</v>
      </c>
      <c r="B170" s="62">
        <v>44104</v>
      </c>
      <c r="C170" s="44">
        <v>1030</v>
      </c>
    </row>
    <row r="171" spans="1:3" x14ac:dyDescent="0.25">
      <c r="A171" s="13" t="str">
        <f t="shared" si="2"/>
        <v/>
      </c>
      <c r="B171" s="62">
        <v>44105</v>
      </c>
      <c r="C171" s="44"/>
    </row>
    <row r="172" spans="1:3" x14ac:dyDescent="0.25">
      <c r="A172" s="13" t="str">
        <f t="shared" si="2"/>
        <v/>
      </c>
      <c r="B172" s="62">
        <v>44106</v>
      </c>
      <c r="C172" s="44"/>
    </row>
    <row r="173" spans="1:3" x14ac:dyDescent="0.25">
      <c r="A173" s="13" t="str">
        <f t="shared" si="2"/>
        <v/>
      </c>
      <c r="B173" s="62">
        <v>44107</v>
      </c>
      <c r="C173" s="44"/>
    </row>
    <row r="174" spans="1:3" x14ac:dyDescent="0.25">
      <c r="A174" s="13" t="str">
        <f t="shared" si="2"/>
        <v/>
      </c>
      <c r="B174" s="62">
        <v>44108</v>
      </c>
      <c r="C174" s="44"/>
    </row>
    <row r="175" spans="1:3" x14ac:dyDescent="0.25">
      <c r="A175" s="13" t="str">
        <f t="shared" si="2"/>
        <v/>
      </c>
      <c r="B175" s="62">
        <v>44109</v>
      </c>
      <c r="C175" s="44"/>
    </row>
    <row r="176" spans="1:3" x14ac:dyDescent="0.25">
      <c r="A176" s="13" t="str">
        <f t="shared" si="2"/>
        <v/>
      </c>
      <c r="B176" s="62">
        <v>44110</v>
      </c>
      <c r="C176" s="44"/>
    </row>
    <row r="177" spans="1:3" x14ac:dyDescent="0.25">
      <c r="A177" s="13">
        <f t="shared" si="2"/>
        <v>44111</v>
      </c>
      <c r="B177" s="62">
        <v>44111</v>
      </c>
      <c r="C177" s="44">
        <v>1036</v>
      </c>
    </row>
    <row r="178" spans="1:3" x14ac:dyDescent="0.25">
      <c r="A178" s="13" t="str">
        <f t="shared" si="2"/>
        <v/>
      </c>
      <c r="B178" s="62">
        <v>44112</v>
      </c>
      <c r="C178" s="44"/>
    </row>
    <row r="179" spans="1:3" x14ac:dyDescent="0.25">
      <c r="A179" s="13" t="str">
        <f t="shared" si="2"/>
        <v/>
      </c>
      <c r="B179" s="62">
        <v>44113</v>
      </c>
      <c r="C179" s="44"/>
    </row>
    <row r="180" spans="1:3" x14ac:dyDescent="0.25">
      <c r="A180" s="13" t="str">
        <f t="shared" si="2"/>
        <v/>
      </c>
      <c r="B180" s="62">
        <v>44114</v>
      </c>
      <c r="C180" s="44"/>
    </row>
    <row r="181" spans="1:3" x14ac:dyDescent="0.25">
      <c r="A181" s="13" t="str">
        <f t="shared" si="2"/>
        <v/>
      </c>
      <c r="B181" s="62">
        <v>44115</v>
      </c>
      <c r="C181" s="44"/>
    </row>
    <row r="182" spans="1:3" x14ac:dyDescent="0.25">
      <c r="A182" s="13" t="str">
        <f t="shared" si="2"/>
        <v/>
      </c>
      <c r="B182" s="62">
        <v>44116</v>
      </c>
      <c r="C182" s="44"/>
    </row>
    <row r="183" spans="1:3" x14ac:dyDescent="0.25">
      <c r="A183" s="13" t="str">
        <f t="shared" si="2"/>
        <v/>
      </c>
      <c r="B183" s="62">
        <v>44117</v>
      </c>
      <c r="C183" s="44"/>
    </row>
    <row r="184" spans="1:3" x14ac:dyDescent="0.25">
      <c r="A184" s="13">
        <f t="shared" si="2"/>
        <v>44118</v>
      </c>
      <c r="B184" s="62">
        <v>44118</v>
      </c>
      <c r="C184" s="44">
        <v>1007</v>
      </c>
    </row>
    <row r="185" spans="1:3" x14ac:dyDescent="0.25">
      <c r="A185" s="13" t="str">
        <f t="shared" si="2"/>
        <v/>
      </c>
      <c r="B185" s="62">
        <v>44119</v>
      </c>
      <c r="C185" s="44"/>
    </row>
    <row r="186" spans="1:3" x14ac:dyDescent="0.25">
      <c r="A186" s="13" t="str">
        <f t="shared" si="2"/>
        <v/>
      </c>
      <c r="B186" s="62">
        <v>44120</v>
      </c>
      <c r="C186" s="44"/>
    </row>
    <row r="187" spans="1:3" x14ac:dyDescent="0.25">
      <c r="A187" s="13" t="str">
        <f t="shared" si="2"/>
        <v/>
      </c>
      <c r="B187" s="62">
        <v>44121</v>
      </c>
      <c r="C187" s="44"/>
    </row>
    <row r="188" spans="1:3" x14ac:dyDescent="0.25">
      <c r="A188" s="13" t="str">
        <f t="shared" si="2"/>
        <v/>
      </c>
      <c r="B188" s="62">
        <v>44122</v>
      </c>
      <c r="C188" s="44"/>
    </row>
    <row r="189" spans="1:3" x14ac:dyDescent="0.25">
      <c r="A189" s="13" t="str">
        <f t="shared" si="2"/>
        <v/>
      </c>
      <c r="B189" s="62">
        <v>44123</v>
      </c>
      <c r="C189" s="44"/>
    </row>
    <row r="190" spans="1:3" x14ac:dyDescent="0.25">
      <c r="A190" s="13" t="str">
        <f t="shared" si="2"/>
        <v/>
      </c>
      <c r="B190" s="62">
        <v>44124</v>
      </c>
      <c r="C190" s="44"/>
    </row>
    <row r="191" spans="1:3" x14ac:dyDescent="0.25">
      <c r="A191" s="13">
        <f t="shared" si="2"/>
        <v>44125</v>
      </c>
      <c r="B191" s="62">
        <v>44125</v>
      </c>
      <c r="C191" s="44">
        <v>1024</v>
      </c>
    </row>
    <row r="192" spans="1:3" x14ac:dyDescent="0.25">
      <c r="A192" s="13" t="str">
        <f t="shared" si="2"/>
        <v/>
      </c>
      <c r="B192" s="62">
        <v>44126</v>
      </c>
      <c r="C192" s="44"/>
    </row>
    <row r="193" spans="1:3" x14ac:dyDescent="0.25">
      <c r="A193" s="13" t="str">
        <f t="shared" si="2"/>
        <v/>
      </c>
      <c r="B193" s="62">
        <v>44127</v>
      </c>
      <c r="C193" s="44"/>
    </row>
    <row r="194" spans="1:3" x14ac:dyDescent="0.25">
      <c r="A194" s="13" t="str">
        <f t="shared" si="2"/>
        <v/>
      </c>
      <c r="B194" s="62">
        <v>44128</v>
      </c>
      <c r="C194" s="44"/>
    </row>
    <row r="195" spans="1:3" x14ac:dyDescent="0.25">
      <c r="A195" s="13" t="str">
        <f t="shared" ref="A195:A200" si="3">IF(B195=$A$3,B195,IF(MOD(B195-$B$4,7)=0,B195,""))</f>
        <v/>
      </c>
      <c r="B195" s="62">
        <v>44129</v>
      </c>
      <c r="C195" s="44"/>
    </row>
    <row r="196" spans="1:3" x14ac:dyDescent="0.25">
      <c r="A196" s="13" t="str">
        <f t="shared" si="3"/>
        <v/>
      </c>
      <c r="B196" s="62">
        <v>44130</v>
      </c>
      <c r="C196" s="44"/>
    </row>
    <row r="197" spans="1:3" x14ac:dyDescent="0.25">
      <c r="A197" s="13" t="str">
        <f t="shared" si="3"/>
        <v/>
      </c>
      <c r="B197" s="62">
        <v>44131</v>
      </c>
      <c r="C197" s="44"/>
    </row>
    <row r="198" spans="1:3" x14ac:dyDescent="0.25">
      <c r="A198" s="13">
        <f t="shared" si="3"/>
        <v>44132</v>
      </c>
      <c r="B198" s="62">
        <v>44132</v>
      </c>
      <c r="C198" s="44">
        <v>1011</v>
      </c>
    </row>
    <row r="199" spans="1:3" x14ac:dyDescent="0.25">
      <c r="A199" s="13" t="str">
        <f t="shared" si="3"/>
        <v/>
      </c>
      <c r="B199" s="62">
        <v>44133</v>
      </c>
      <c r="C199" s="44"/>
    </row>
    <row r="200" spans="1:3" x14ac:dyDescent="0.25">
      <c r="A200" s="13" t="str">
        <f t="shared" si="3"/>
        <v/>
      </c>
      <c r="B200" s="62">
        <v>44134</v>
      </c>
      <c r="C200" s="44"/>
    </row>
    <row r="201" spans="1:3" x14ac:dyDescent="0.25">
      <c r="A201" s="13" t="str">
        <f t="shared" ref="A201:A212" si="4">IF(B201=$A$3,B201,IF(MOD(B201-$B$4,7)=0,B201,""))</f>
        <v/>
      </c>
      <c r="B201" s="62">
        <v>44135</v>
      </c>
      <c r="C201" s="44"/>
    </row>
    <row r="202" spans="1:3" x14ac:dyDescent="0.25">
      <c r="A202" s="13" t="str">
        <f t="shared" si="4"/>
        <v/>
      </c>
      <c r="B202" s="62">
        <v>44136</v>
      </c>
      <c r="C202" s="44"/>
    </row>
    <row r="203" spans="1:3" x14ac:dyDescent="0.25">
      <c r="A203" s="13" t="str">
        <f t="shared" si="4"/>
        <v/>
      </c>
      <c r="B203" s="62">
        <v>44137</v>
      </c>
      <c r="C203" s="44"/>
    </row>
    <row r="204" spans="1:3" x14ac:dyDescent="0.25">
      <c r="A204" s="13" t="str">
        <f t="shared" si="4"/>
        <v/>
      </c>
      <c r="B204" s="62">
        <v>44138</v>
      </c>
      <c r="C204" s="44"/>
    </row>
    <row r="205" spans="1:3" x14ac:dyDescent="0.25">
      <c r="A205" s="13">
        <f t="shared" si="4"/>
        <v>44139</v>
      </c>
      <c r="B205" s="62">
        <v>44139</v>
      </c>
      <c r="C205" s="44">
        <v>1060</v>
      </c>
    </row>
    <row r="206" spans="1:3" x14ac:dyDescent="0.25">
      <c r="A206" s="13" t="str">
        <f t="shared" si="4"/>
        <v/>
      </c>
      <c r="B206" s="62">
        <v>44140</v>
      </c>
      <c r="C206" s="44"/>
    </row>
    <row r="207" spans="1:3" x14ac:dyDescent="0.25">
      <c r="A207" s="13" t="str">
        <f t="shared" si="4"/>
        <v/>
      </c>
      <c r="B207" s="62">
        <v>44141</v>
      </c>
      <c r="C207" s="44"/>
    </row>
    <row r="208" spans="1:3" x14ac:dyDescent="0.25">
      <c r="A208" s="13" t="str">
        <f t="shared" si="4"/>
        <v/>
      </c>
      <c r="B208" s="62">
        <v>44142</v>
      </c>
      <c r="C208" s="44"/>
    </row>
    <row r="209" spans="1:3" x14ac:dyDescent="0.25">
      <c r="A209" s="13" t="str">
        <f t="shared" si="4"/>
        <v/>
      </c>
      <c r="B209" s="62">
        <v>44143</v>
      </c>
      <c r="C209" s="44"/>
    </row>
    <row r="210" spans="1:3" x14ac:dyDescent="0.25">
      <c r="A210" s="13" t="str">
        <f t="shared" si="4"/>
        <v/>
      </c>
      <c r="B210" s="62">
        <v>44144</v>
      </c>
      <c r="C210" s="44"/>
    </row>
    <row r="211" spans="1:3" x14ac:dyDescent="0.25">
      <c r="A211" s="13" t="str">
        <f t="shared" si="4"/>
        <v/>
      </c>
      <c r="B211" s="62">
        <v>44145</v>
      </c>
      <c r="C211" s="44"/>
    </row>
    <row r="212" spans="1:3" x14ac:dyDescent="0.25">
      <c r="A212" s="13">
        <f t="shared" si="4"/>
        <v>44146</v>
      </c>
      <c r="B212" s="62">
        <v>44146</v>
      </c>
      <c r="C212" s="44">
        <v>1051</v>
      </c>
    </row>
    <row r="213" spans="1:3" x14ac:dyDescent="0.25">
      <c r="A213" s="13" t="str">
        <f t="shared" ref="A213:A219" si="5">IF(B213=$A$3,B213,IF(MOD(B213-$B$4,7)=0,B213,""))</f>
        <v/>
      </c>
      <c r="B213" s="62">
        <v>44147</v>
      </c>
      <c r="C213" s="44"/>
    </row>
    <row r="214" spans="1:3" x14ac:dyDescent="0.25">
      <c r="A214" s="13" t="str">
        <f t="shared" si="5"/>
        <v/>
      </c>
      <c r="B214" s="62">
        <v>44148</v>
      </c>
      <c r="C214" s="44"/>
    </row>
    <row r="215" spans="1:3" x14ac:dyDescent="0.25">
      <c r="A215" s="13" t="str">
        <f t="shared" si="5"/>
        <v/>
      </c>
      <c r="B215" s="62">
        <v>44149</v>
      </c>
      <c r="C215" s="44"/>
    </row>
    <row r="216" spans="1:3" x14ac:dyDescent="0.25">
      <c r="A216" s="13" t="str">
        <f t="shared" si="5"/>
        <v/>
      </c>
      <c r="B216" s="62">
        <v>44150</v>
      </c>
      <c r="C216" s="44"/>
    </row>
    <row r="217" spans="1:3" x14ac:dyDescent="0.25">
      <c r="A217" s="13" t="str">
        <f t="shared" si="5"/>
        <v/>
      </c>
      <c r="B217" s="62">
        <v>44151</v>
      </c>
      <c r="C217" s="44"/>
    </row>
    <row r="218" spans="1:3" x14ac:dyDescent="0.25">
      <c r="A218" s="13" t="str">
        <f t="shared" si="5"/>
        <v/>
      </c>
      <c r="B218" s="62">
        <v>44152</v>
      </c>
      <c r="C218" s="44"/>
    </row>
    <row r="219" spans="1:3" x14ac:dyDescent="0.25">
      <c r="A219" s="13">
        <f t="shared" si="5"/>
        <v>44153</v>
      </c>
      <c r="B219" s="62">
        <v>44153</v>
      </c>
      <c r="C219" s="44">
        <v>1063</v>
      </c>
    </row>
    <row r="220" spans="1:3" x14ac:dyDescent="0.25">
      <c r="A220" s="13" t="str">
        <f t="shared" ref="A220:A226" si="6">IF(B220=$A$3,B220,IF(MOD(B220-$B$4,7)=0,B220,""))</f>
        <v/>
      </c>
      <c r="B220" s="62">
        <v>44154</v>
      </c>
      <c r="C220" s="44"/>
    </row>
    <row r="221" spans="1:3" x14ac:dyDescent="0.25">
      <c r="A221" s="13" t="str">
        <f t="shared" si="6"/>
        <v/>
      </c>
      <c r="B221" s="62">
        <v>44155</v>
      </c>
      <c r="C221" s="44"/>
    </row>
    <row r="222" spans="1:3" x14ac:dyDescent="0.25">
      <c r="A222" s="13" t="str">
        <f t="shared" si="6"/>
        <v/>
      </c>
      <c r="B222" s="62">
        <v>44156</v>
      </c>
      <c r="C222" s="44"/>
    </row>
    <row r="223" spans="1:3" x14ac:dyDescent="0.25">
      <c r="A223" s="13" t="str">
        <f t="shared" si="6"/>
        <v/>
      </c>
      <c r="B223" s="62">
        <v>44157</v>
      </c>
      <c r="C223" s="44"/>
    </row>
    <row r="224" spans="1:3" x14ac:dyDescent="0.25">
      <c r="A224" s="13" t="str">
        <f t="shared" si="6"/>
        <v/>
      </c>
      <c r="B224" s="62">
        <v>44158</v>
      </c>
      <c r="C224" s="44"/>
    </row>
    <row r="225" spans="1:3" x14ac:dyDescent="0.25">
      <c r="A225" s="13" t="str">
        <f t="shared" si="6"/>
        <v/>
      </c>
      <c r="B225" s="62">
        <v>44159</v>
      </c>
      <c r="C225" s="44"/>
    </row>
    <row r="226" spans="1:3" x14ac:dyDescent="0.25">
      <c r="A226" s="13">
        <f t="shared" si="6"/>
        <v>44160</v>
      </c>
      <c r="B226" s="62">
        <v>44160</v>
      </c>
      <c r="C226" s="44">
        <v>1048</v>
      </c>
    </row>
    <row r="227" spans="1:3" x14ac:dyDescent="0.25">
      <c r="A227" s="13" t="str">
        <f t="shared" ref="A227:A233" si="7">IF(B227=$A$3,B227,IF(MOD(B227-$B$4,7)=0,B227,""))</f>
        <v/>
      </c>
      <c r="B227" s="62">
        <v>44161</v>
      </c>
      <c r="C227" s="44"/>
    </row>
    <row r="228" spans="1:3" x14ac:dyDescent="0.25">
      <c r="A228" s="13" t="str">
        <f t="shared" si="7"/>
        <v/>
      </c>
      <c r="B228" s="62">
        <v>44162</v>
      </c>
      <c r="C228" s="44"/>
    </row>
    <row r="229" spans="1:3" x14ac:dyDescent="0.25">
      <c r="A229" s="13" t="str">
        <f t="shared" si="7"/>
        <v/>
      </c>
      <c r="B229" s="62">
        <v>44163</v>
      </c>
      <c r="C229" s="44"/>
    </row>
    <row r="230" spans="1:3" x14ac:dyDescent="0.25">
      <c r="A230" s="13" t="str">
        <f t="shared" si="7"/>
        <v/>
      </c>
      <c r="B230" s="62">
        <v>44164</v>
      </c>
      <c r="C230" s="44"/>
    </row>
    <row r="231" spans="1:3" x14ac:dyDescent="0.25">
      <c r="A231" s="13" t="str">
        <f t="shared" si="7"/>
        <v/>
      </c>
      <c r="B231" s="62">
        <v>44165</v>
      </c>
      <c r="C231" s="44"/>
    </row>
    <row r="232" spans="1:3" x14ac:dyDescent="0.25">
      <c r="A232" s="13" t="str">
        <f t="shared" si="7"/>
        <v/>
      </c>
      <c r="B232" s="62">
        <v>44166</v>
      </c>
      <c r="C232" s="44"/>
    </row>
    <row r="233" spans="1:3" x14ac:dyDescent="0.25">
      <c r="A233" s="13">
        <f t="shared" si="7"/>
        <v>44167</v>
      </c>
      <c r="B233" s="62">
        <v>44167</v>
      </c>
      <c r="C233" s="44">
        <v>1068</v>
      </c>
    </row>
    <row r="234" spans="1:3" x14ac:dyDescent="0.25">
      <c r="A234" s="13" t="str">
        <f t="shared" ref="A234:A240" si="8">IF(B234=$A$3,B234,IF(MOD(B234-$B$4,7)=0,B234,""))</f>
        <v/>
      </c>
      <c r="B234" s="62">
        <v>44168</v>
      </c>
      <c r="C234" s="44"/>
    </row>
    <row r="235" spans="1:3" x14ac:dyDescent="0.25">
      <c r="A235" s="13" t="str">
        <f t="shared" si="8"/>
        <v/>
      </c>
      <c r="B235" s="62">
        <v>44169</v>
      </c>
      <c r="C235" s="44"/>
    </row>
    <row r="236" spans="1:3" x14ac:dyDescent="0.25">
      <c r="A236" s="13" t="str">
        <f t="shared" si="8"/>
        <v/>
      </c>
      <c r="B236" s="62">
        <v>44170</v>
      </c>
      <c r="C236" s="44"/>
    </row>
    <row r="237" spans="1:3" x14ac:dyDescent="0.25">
      <c r="A237" s="13" t="str">
        <f t="shared" si="8"/>
        <v/>
      </c>
      <c r="B237" s="62">
        <v>44171</v>
      </c>
      <c r="C237" s="44"/>
    </row>
    <row r="238" spans="1:3" x14ac:dyDescent="0.25">
      <c r="A238" s="13" t="str">
        <f t="shared" si="8"/>
        <v/>
      </c>
      <c r="B238" s="62">
        <v>44172</v>
      </c>
      <c r="C238" s="44"/>
    </row>
    <row r="239" spans="1:3" x14ac:dyDescent="0.25">
      <c r="A239" s="13" t="str">
        <f t="shared" si="8"/>
        <v/>
      </c>
      <c r="B239" s="62">
        <v>44173</v>
      </c>
      <c r="C239" s="44"/>
    </row>
    <row r="240" spans="1:3" x14ac:dyDescent="0.25">
      <c r="A240" s="13">
        <f t="shared" si="8"/>
        <v>44174</v>
      </c>
      <c r="B240" s="62">
        <v>44174</v>
      </c>
      <c r="C240" s="44">
        <v>1037</v>
      </c>
    </row>
    <row r="241" spans="1:3" x14ac:dyDescent="0.25">
      <c r="A241" s="13" t="str">
        <f t="shared" ref="A241:A253" si="9">IF(B241=$A$3,B241,IF(MOD(B241-$B$4,7)=0,B241,""))</f>
        <v/>
      </c>
      <c r="B241" s="62">
        <v>44175</v>
      </c>
      <c r="C241" s="44"/>
    </row>
    <row r="242" spans="1:3" x14ac:dyDescent="0.25">
      <c r="A242" s="13" t="str">
        <f t="shared" si="9"/>
        <v/>
      </c>
      <c r="B242" s="62">
        <v>44176</v>
      </c>
      <c r="C242" s="44"/>
    </row>
    <row r="243" spans="1:3" x14ac:dyDescent="0.25">
      <c r="A243" s="13" t="str">
        <f t="shared" si="9"/>
        <v/>
      </c>
      <c r="B243" s="62">
        <v>44177</v>
      </c>
      <c r="C243" s="44"/>
    </row>
    <row r="244" spans="1:3" x14ac:dyDescent="0.25">
      <c r="A244" s="13" t="str">
        <f t="shared" si="9"/>
        <v/>
      </c>
      <c r="B244" s="62">
        <v>44178</v>
      </c>
      <c r="C244" s="44"/>
    </row>
    <row r="245" spans="1:3" x14ac:dyDescent="0.25">
      <c r="A245" s="13" t="str">
        <f t="shared" si="9"/>
        <v/>
      </c>
      <c r="B245" s="62">
        <v>44179</v>
      </c>
      <c r="C245" s="44"/>
    </row>
    <row r="246" spans="1:3" x14ac:dyDescent="0.25">
      <c r="A246" s="13" t="str">
        <f t="shared" si="9"/>
        <v/>
      </c>
      <c r="B246" s="62">
        <v>44180</v>
      </c>
      <c r="C246" s="44"/>
    </row>
    <row r="247" spans="1:3" x14ac:dyDescent="0.25">
      <c r="A247" s="13">
        <f t="shared" si="9"/>
        <v>44181</v>
      </c>
      <c r="B247" s="62">
        <v>44181</v>
      </c>
      <c r="C247" s="44">
        <v>963</v>
      </c>
    </row>
    <row r="248" spans="1:3" x14ac:dyDescent="0.25">
      <c r="A248" s="13" t="str">
        <f t="shared" si="9"/>
        <v/>
      </c>
      <c r="B248" s="62">
        <v>44182</v>
      </c>
      <c r="C248" s="44"/>
    </row>
    <row r="249" spans="1:3" x14ac:dyDescent="0.25">
      <c r="A249" s="13" t="str">
        <f t="shared" si="9"/>
        <v/>
      </c>
      <c r="B249" s="62">
        <v>44183</v>
      </c>
      <c r="C249" s="44"/>
    </row>
    <row r="250" spans="1:3" x14ac:dyDescent="0.25">
      <c r="A250" s="13" t="str">
        <f t="shared" si="9"/>
        <v/>
      </c>
      <c r="B250" s="62">
        <v>44184</v>
      </c>
      <c r="C250" s="44"/>
    </row>
    <row r="251" spans="1:3" x14ac:dyDescent="0.25">
      <c r="A251" s="13" t="str">
        <f t="shared" si="9"/>
        <v/>
      </c>
      <c r="B251" s="62">
        <v>44185</v>
      </c>
      <c r="C251" s="44"/>
    </row>
    <row r="252" spans="1:3" x14ac:dyDescent="0.25">
      <c r="A252" s="13" t="str">
        <f t="shared" si="9"/>
        <v/>
      </c>
      <c r="B252" s="62">
        <v>44186</v>
      </c>
      <c r="C252" s="44"/>
    </row>
    <row r="253" spans="1:3" x14ac:dyDescent="0.25">
      <c r="A253" s="13" t="str">
        <f t="shared" si="9"/>
        <v/>
      </c>
      <c r="B253" s="62">
        <v>44187</v>
      </c>
      <c r="C253" s="44"/>
    </row>
    <row r="254" spans="1:3" x14ac:dyDescent="0.25">
      <c r="A254" s="62">
        <v>44188</v>
      </c>
      <c r="B254" s="62">
        <v>44188</v>
      </c>
      <c r="C254" s="44">
        <v>1013</v>
      </c>
    </row>
    <row r="255" spans="1:3" x14ac:dyDescent="0.25">
      <c r="B255" s="62">
        <v>44189</v>
      </c>
      <c r="C255" s="44"/>
    </row>
    <row r="256" spans="1:3" x14ac:dyDescent="0.25">
      <c r="B256" s="62">
        <v>44190</v>
      </c>
      <c r="C256" s="44"/>
    </row>
    <row r="257" spans="1:3" x14ac:dyDescent="0.25">
      <c r="B257" s="62">
        <v>44191</v>
      </c>
      <c r="C257" s="44"/>
    </row>
    <row r="258" spans="1:3" x14ac:dyDescent="0.25">
      <c r="B258" s="62">
        <v>44192</v>
      </c>
      <c r="C258" s="44"/>
    </row>
    <row r="259" spans="1:3" x14ac:dyDescent="0.25">
      <c r="B259" s="62">
        <v>44193</v>
      </c>
      <c r="C259" s="44"/>
    </row>
    <row r="260" spans="1:3" x14ac:dyDescent="0.25">
      <c r="A260" s="62">
        <v>44194</v>
      </c>
      <c r="B260" s="62">
        <v>44194</v>
      </c>
      <c r="C260" s="44">
        <v>967</v>
      </c>
    </row>
    <row r="261" spans="1:3" x14ac:dyDescent="0.25">
      <c r="B261" s="62">
        <v>44195</v>
      </c>
      <c r="C261" s="44"/>
    </row>
    <row r="262" spans="1:3" x14ac:dyDescent="0.25">
      <c r="B262" s="62">
        <v>44196</v>
      </c>
      <c r="C262" s="44"/>
    </row>
    <row r="263" spans="1:3" x14ac:dyDescent="0.25">
      <c r="B263" s="62">
        <v>44197</v>
      </c>
      <c r="C263" s="44"/>
    </row>
    <row r="264" spans="1:3" x14ac:dyDescent="0.25">
      <c r="B264" s="62">
        <v>44198</v>
      </c>
      <c r="C264" s="44"/>
    </row>
    <row r="265" spans="1:3" x14ac:dyDescent="0.25">
      <c r="B265" s="62">
        <v>44199</v>
      </c>
      <c r="C265" s="44"/>
    </row>
    <row r="266" spans="1:3" x14ac:dyDescent="0.25">
      <c r="B266" s="62">
        <v>44200</v>
      </c>
      <c r="C266" s="44"/>
    </row>
    <row r="267" spans="1:3" x14ac:dyDescent="0.25">
      <c r="A267" s="62">
        <v>44201</v>
      </c>
      <c r="B267" s="62">
        <v>44201</v>
      </c>
      <c r="C267" s="44">
        <v>1019</v>
      </c>
    </row>
    <row r="268" spans="1:3" x14ac:dyDescent="0.25">
      <c r="B268" s="62">
        <v>44202</v>
      </c>
      <c r="C268" s="44"/>
    </row>
    <row r="269" spans="1:3" x14ac:dyDescent="0.25">
      <c r="B269" s="62">
        <v>44203</v>
      </c>
      <c r="C269" s="44"/>
    </row>
    <row r="270" spans="1:3" x14ac:dyDescent="0.25">
      <c r="B270" s="62">
        <v>44204</v>
      </c>
      <c r="C270" s="44"/>
    </row>
    <row r="271" spans="1:3" x14ac:dyDescent="0.25">
      <c r="B271" s="62">
        <v>44205</v>
      </c>
      <c r="C271" s="44"/>
    </row>
    <row r="272" spans="1:3" x14ac:dyDescent="0.25">
      <c r="B272" s="62">
        <v>44206</v>
      </c>
      <c r="C272" s="44"/>
    </row>
    <row r="273" spans="1:3" x14ac:dyDescent="0.25">
      <c r="B273" s="62">
        <v>44207</v>
      </c>
      <c r="C273" s="44"/>
    </row>
    <row r="274" spans="1:3" x14ac:dyDescent="0.25">
      <c r="B274" s="62">
        <v>44208</v>
      </c>
      <c r="C274" s="44"/>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c r="C283" s="44"/>
    </row>
    <row r="284" spans="1:3" x14ac:dyDescent="0.25">
      <c r="B284" s="62">
        <v>44218</v>
      </c>
      <c r="C284" s="44"/>
    </row>
    <row r="285" spans="1:3" x14ac:dyDescent="0.25">
      <c r="B285" s="62">
        <v>44219</v>
      </c>
      <c r="C285" s="44"/>
    </row>
    <row r="286" spans="1:3" x14ac:dyDescent="0.25">
      <c r="B286" s="62">
        <v>44220</v>
      </c>
      <c r="C286" s="44"/>
    </row>
    <row r="287" spans="1:3" x14ac:dyDescent="0.25">
      <c r="B287" s="62">
        <v>44221</v>
      </c>
      <c r="C287" s="44"/>
    </row>
    <row r="288" spans="1:3" x14ac:dyDescent="0.25">
      <c r="B288" s="62">
        <v>44222</v>
      </c>
      <c r="C288" s="44"/>
    </row>
    <row r="289" spans="1:3" x14ac:dyDescent="0.25">
      <c r="A289" s="62">
        <v>44223</v>
      </c>
      <c r="B289" s="62">
        <v>44223</v>
      </c>
      <c r="C289" s="44">
        <v>1084</v>
      </c>
    </row>
    <row r="290" spans="1:3" x14ac:dyDescent="0.25">
      <c r="B290" s="62">
        <v>44224</v>
      </c>
      <c r="C290" s="44"/>
    </row>
    <row r="291" spans="1:3" x14ac:dyDescent="0.25">
      <c r="B291" s="62">
        <v>44225</v>
      </c>
      <c r="C291" s="44"/>
    </row>
    <row r="292" spans="1:3" x14ac:dyDescent="0.25">
      <c r="B292" s="62">
        <v>44226</v>
      </c>
      <c r="C292" s="44"/>
    </row>
    <row r="293" spans="1:3" x14ac:dyDescent="0.25">
      <c r="B293" s="62">
        <v>44227</v>
      </c>
      <c r="C293" s="44"/>
    </row>
    <row r="294" spans="1:3" x14ac:dyDescent="0.25">
      <c r="B294" s="62">
        <v>44228</v>
      </c>
      <c r="C294" s="44"/>
    </row>
    <row r="295" spans="1:3" x14ac:dyDescent="0.25">
      <c r="B295" s="62">
        <v>44229</v>
      </c>
      <c r="C295" s="44"/>
    </row>
    <row r="296" spans="1:3" x14ac:dyDescent="0.25">
      <c r="A296" s="62">
        <v>44230</v>
      </c>
      <c r="B296" s="62">
        <v>44230</v>
      </c>
      <c r="C296" s="44">
        <v>1097</v>
      </c>
    </row>
    <row r="297" spans="1:3" x14ac:dyDescent="0.25">
      <c r="B297" s="62">
        <v>44231</v>
      </c>
      <c r="C297" s="44"/>
    </row>
    <row r="298" spans="1:3" x14ac:dyDescent="0.25">
      <c r="B298" s="62">
        <v>44232</v>
      </c>
      <c r="C298" s="44"/>
    </row>
    <row r="299" spans="1:3" x14ac:dyDescent="0.25">
      <c r="B299" s="62">
        <v>44233</v>
      </c>
      <c r="C299" s="44"/>
    </row>
    <row r="300" spans="1:3" x14ac:dyDescent="0.25">
      <c r="B300" s="62">
        <v>44234</v>
      </c>
      <c r="C300" s="44"/>
    </row>
    <row r="301" spans="1:3" x14ac:dyDescent="0.25">
      <c r="B301" s="62">
        <v>44235</v>
      </c>
      <c r="C301" s="44"/>
    </row>
    <row r="302" spans="1:3" x14ac:dyDescent="0.25">
      <c r="B302" s="62">
        <v>44236</v>
      </c>
      <c r="C302" s="44"/>
    </row>
    <row r="303" spans="1:3" x14ac:dyDescent="0.25">
      <c r="A303" s="62">
        <v>44237</v>
      </c>
      <c r="B303" s="62">
        <v>44237</v>
      </c>
      <c r="C303" s="44">
        <v>1046</v>
      </c>
    </row>
    <row r="304" spans="1:3" x14ac:dyDescent="0.25">
      <c r="B304" s="62">
        <v>44238</v>
      </c>
      <c r="C304" s="44"/>
    </row>
    <row r="305" spans="1:3" x14ac:dyDescent="0.25">
      <c r="B305" s="62">
        <v>44239</v>
      </c>
      <c r="C305" s="44"/>
    </row>
    <row r="306" spans="1:3" x14ac:dyDescent="0.25">
      <c r="B306" s="62">
        <v>44240</v>
      </c>
      <c r="C306" s="44"/>
    </row>
    <row r="307" spans="1:3" x14ac:dyDescent="0.25">
      <c r="B307" s="62">
        <v>44241</v>
      </c>
      <c r="C307" s="44"/>
    </row>
    <row r="308" spans="1:3" x14ac:dyDescent="0.25">
      <c r="B308" s="62">
        <v>44242</v>
      </c>
      <c r="C308" s="44"/>
    </row>
    <row r="309" spans="1:3" x14ac:dyDescent="0.25">
      <c r="B309" s="62">
        <v>44243</v>
      </c>
      <c r="C309" s="44"/>
    </row>
    <row r="310" spans="1:3" x14ac:dyDescent="0.25">
      <c r="A310" s="62">
        <v>44244</v>
      </c>
      <c r="B310" s="62">
        <v>44244</v>
      </c>
      <c r="C310" s="44">
        <v>1009</v>
      </c>
    </row>
    <row r="311" spans="1:3" x14ac:dyDescent="0.25">
      <c r="B311" s="62">
        <v>44245</v>
      </c>
      <c r="C311" s="44"/>
    </row>
    <row r="312" spans="1:3" x14ac:dyDescent="0.25">
      <c r="B312" s="62">
        <v>44246</v>
      </c>
      <c r="C312" s="44"/>
    </row>
    <row r="313" spans="1:3" x14ac:dyDescent="0.25">
      <c r="B313" s="62">
        <v>44247</v>
      </c>
      <c r="C313" s="44"/>
    </row>
    <row r="314" spans="1:3" x14ac:dyDescent="0.25">
      <c r="B314" s="62">
        <v>44248</v>
      </c>
      <c r="C314" s="44"/>
    </row>
    <row r="315" spans="1:3" x14ac:dyDescent="0.25">
      <c r="B315" s="62">
        <v>44249</v>
      </c>
      <c r="C315" s="44"/>
    </row>
    <row r="316" spans="1:3" x14ac:dyDescent="0.25">
      <c r="B316" s="62">
        <v>44250</v>
      </c>
      <c r="C316" s="44"/>
    </row>
    <row r="317" spans="1:3" x14ac:dyDescent="0.25">
      <c r="A317" s="62">
        <v>44251</v>
      </c>
      <c r="B317" s="62">
        <v>44251</v>
      </c>
      <c r="C317" s="44">
        <v>944</v>
      </c>
    </row>
    <row r="318" spans="1:3" x14ac:dyDescent="0.25">
      <c r="B318" s="62">
        <v>44252</v>
      </c>
      <c r="C318" s="44"/>
    </row>
    <row r="319" spans="1:3" x14ac:dyDescent="0.25">
      <c r="B319" s="62">
        <v>44253</v>
      </c>
      <c r="C319" s="44"/>
    </row>
    <row r="320" spans="1:3" x14ac:dyDescent="0.25">
      <c r="B320" s="62">
        <v>44254</v>
      </c>
      <c r="C320" s="44"/>
    </row>
    <row r="321" spans="1:3" x14ac:dyDescent="0.25">
      <c r="B321" s="62">
        <v>44255</v>
      </c>
      <c r="C321" s="44"/>
    </row>
    <row r="322" spans="1:3" x14ac:dyDescent="0.25">
      <c r="B322" s="62">
        <v>44256</v>
      </c>
      <c r="C322" s="44"/>
    </row>
    <row r="323" spans="1:3" x14ac:dyDescent="0.25">
      <c r="B323" s="62">
        <v>44257</v>
      </c>
      <c r="C323" s="44"/>
    </row>
    <row r="324" spans="1:3" x14ac:dyDescent="0.25">
      <c r="A324" s="62">
        <v>44258</v>
      </c>
      <c r="B324" s="62">
        <v>44258</v>
      </c>
      <c r="C324" s="44">
        <v>1001</v>
      </c>
    </row>
    <row r="325" spans="1:3" x14ac:dyDescent="0.25">
      <c r="B325" s="62">
        <v>44259</v>
      </c>
      <c r="C325" s="44"/>
    </row>
    <row r="326" spans="1:3" x14ac:dyDescent="0.25">
      <c r="B326" s="62">
        <v>44260</v>
      </c>
      <c r="C326" s="44"/>
    </row>
    <row r="327" spans="1:3" x14ac:dyDescent="0.25">
      <c r="B327" s="62">
        <v>44261</v>
      </c>
      <c r="C327" s="44"/>
    </row>
    <row r="328" spans="1:3" x14ac:dyDescent="0.25">
      <c r="B328" s="62">
        <v>44262</v>
      </c>
      <c r="C328" s="44"/>
    </row>
    <row r="329" spans="1:3" x14ac:dyDescent="0.25">
      <c r="B329" s="62">
        <v>44263</v>
      </c>
      <c r="C329" s="44"/>
    </row>
    <row r="330" spans="1:3" x14ac:dyDescent="0.25">
      <c r="B330" s="62">
        <v>44264</v>
      </c>
      <c r="C330" s="44"/>
    </row>
    <row r="331" spans="1:3" x14ac:dyDescent="0.25">
      <c r="A331" s="62">
        <v>44265</v>
      </c>
      <c r="B331" s="62">
        <v>44265</v>
      </c>
      <c r="C331" s="44">
        <v>1020</v>
      </c>
    </row>
    <row r="332" spans="1:3" x14ac:dyDescent="0.25">
      <c r="B332" s="62">
        <v>44266</v>
      </c>
      <c r="C332" s="44"/>
    </row>
    <row r="333" spans="1:3" x14ac:dyDescent="0.25">
      <c r="B333" s="62">
        <v>44267</v>
      </c>
      <c r="C333" s="44"/>
    </row>
    <row r="334" spans="1:3" x14ac:dyDescent="0.25">
      <c r="B334" s="62">
        <v>44268</v>
      </c>
      <c r="C334" s="44"/>
    </row>
    <row r="335" spans="1:3" x14ac:dyDescent="0.25">
      <c r="B335" s="62">
        <v>44269</v>
      </c>
      <c r="C335" s="44"/>
    </row>
    <row r="336" spans="1:3" x14ac:dyDescent="0.25">
      <c r="B336" s="62">
        <v>44270</v>
      </c>
      <c r="C336" s="44"/>
    </row>
    <row r="337" spans="1:3" x14ac:dyDescent="0.25">
      <c r="B337" s="62">
        <v>44271</v>
      </c>
      <c r="C337" s="44"/>
    </row>
    <row r="338" spans="1:3" x14ac:dyDescent="0.25">
      <c r="A338" s="62">
        <v>44272</v>
      </c>
      <c r="B338" s="62">
        <v>44272</v>
      </c>
      <c r="C338" s="44">
        <v>1055</v>
      </c>
    </row>
    <row r="339" spans="1:3" x14ac:dyDescent="0.25">
      <c r="B339" s="62">
        <v>44273</v>
      </c>
      <c r="C339" s="44"/>
    </row>
    <row r="340" spans="1:3" x14ac:dyDescent="0.25">
      <c r="B340" s="62">
        <v>44274</v>
      </c>
      <c r="C340" s="44"/>
    </row>
    <row r="341" spans="1:3" x14ac:dyDescent="0.25">
      <c r="B341" s="62">
        <v>44275</v>
      </c>
      <c r="C341" s="44"/>
    </row>
    <row r="342" spans="1:3" x14ac:dyDescent="0.25">
      <c r="B342" s="62">
        <v>44276</v>
      </c>
      <c r="C342" s="44"/>
    </row>
    <row r="343" spans="1:3" x14ac:dyDescent="0.25">
      <c r="B343" s="62">
        <v>44277</v>
      </c>
      <c r="C343" s="44"/>
    </row>
    <row r="344" spans="1:3" x14ac:dyDescent="0.25">
      <c r="B344" s="62">
        <v>44278</v>
      </c>
      <c r="C344" s="44"/>
    </row>
    <row r="345" spans="1:3" x14ac:dyDescent="0.25">
      <c r="A345" s="62">
        <v>44279</v>
      </c>
      <c r="B345" s="62">
        <v>44279</v>
      </c>
      <c r="C345" s="44">
        <v>1022</v>
      </c>
    </row>
    <row r="346" spans="1:3" x14ac:dyDescent="0.25">
      <c r="B346" s="62">
        <v>44280</v>
      </c>
      <c r="C346" s="44"/>
    </row>
    <row r="347" spans="1:3" x14ac:dyDescent="0.25">
      <c r="B347" s="62">
        <v>44281</v>
      </c>
      <c r="C347" s="44"/>
    </row>
    <row r="348" spans="1:3" x14ac:dyDescent="0.25">
      <c r="B348" s="62">
        <v>44282</v>
      </c>
      <c r="C348" s="44"/>
    </row>
    <row r="349" spans="1:3" x14ac:dyDescent="0.25">
      <c r="B349" s="62">
        <v>44283</v>
      </c>
      <c r="C349" s="44"/>
    </row>
    <row r="350" spans="1:3" x14ac:dyDescent="0.25">
      <c r="B350" s="62">
        <v>44284</v>
      </c>
      <c r="C350" s="44"/>
    </row>
    <row r="351" spans="1:3" x14ac:dyDescent="0.25">
      <c r="B351" s="62">
        <v>44285</v>
      </c>
      <c r="C351" s="44"/>
    </row>
    <row r="352" spans="1:3" x14ac:dyDescent="0.25">
      <c r="A352" s="62">
        <v>44286</v>
      </c>
      <c r="B352" s="62">
        <v>44286</v>
      </c>
      <c r="C352" s="44">
        <v>1002</v>
      </c>
    </row>
    <row r="353" spans="1:3" x14ac:dyDescent="0.25">
      <c r="B353" s="62">
        <v>44287</v>
      </c>
      <c r="C353" s="44"/>
    </row>
    <row r="354" spans="1:3" x14ac:dyDescent="0.25">
      <c r="B354" s="62">
        <v>44288</v>
      </c>
      <c r="C354" s="44"/>
    </row>
    <row r="355" spans="1:3" x14ac:dyDescent="0.25">
      <c r="B355" s="62">
        <v>44289</v>
      </c>
      <c r="C355" s="44"/>
    </row>
    <row r="356" spans="1:3" x14ac:dyDescent="0.25">
      <c r="B356" s="62">
        <v>44290</v>
      </c>
      <c r="C356" s="44"/>
    </row>
    <row r="357" spans="1:3" x14ac:dyDescent="0.25">
      <c r="B357" s="62">
        <v>44291</v>
      </c>
      <c r="C357" s="44"/>
    </row>
    <row r="358" spans="1:3" x14ac:dyDescent="0.25">
      <c r="B358" s="62">
        <v>44292</v>
      </c>
      <c r="C358" s="44"/>
    </row>
    <row r="359" spans="1:3" x14ac:dyDescent="0.25">
      <c r="A359" s="62">
        <v>44293</v>
      </c>
      <c r="B359" s="62">
        <v>44293</v>
      </c>
      <c r="C359" s="44">
        <v>1051</v>
      </c>
    </row>
    <row r="360" spans="1:3" x14ac:dyDescent="0.25">
      <c r="B360" s="62">
        <v>44294</v>
      </c>
      <c r="C360" s="44"/>
    </row>
    <row r="361" spans="1:3" x14ac:dyDescent="0.25">
      <c r="B361" s="62">
        <v>44295</v>
      </c>
      <c r="C361" s="44"/>
    </row>
    <row r="362" spans="1:3" x14ac:dyDescent="0.25">
      <c r="B362" s="62">
        <v>44296</v>
      </c>
      <c r="C362" s="44"/>
    </row>
    <row r="363" spans="1:3" x14ac:dyDescent="0.25">
      <c r="B363" s="62">
        <v>44297</v>
      </c>
      <c r="C363" s="44"/>
    </row>
    <row r="364" spans="1:3" x14ac:dyDescent="0.25">
      <c r="B364" s="62">
        <v>44298</v>
      </c>
      <c r="C364" s="44"/>
    </row>
    <row r="365" spans="1:3" x14ac:dyDescent="0.25">
      <c r="B365" s="62">
        <v>44299</v>
      </c>
      <c r="C365" s="44"/>
    </row>
    <row r="366" spans="1:3" x14ac:dyDescent="0.25">
      <c r="A366" s="62">
        <v>44300</v>
      </c>
      <c r="B366" s="62">
        <v>44300</v>
      </c>
      <c r="C366" s="44">
        <v>1045</v>
      </c>
    </row>
    <row r="367" spans="1:3" x14ac:dyDescent="0.25">
      <c r="B367" s="62">
        <v>44301</v>
      </c>
      <c r="C367" s="44"/>
    </row>
    <row r="368" spans="1:3" x14ac:dyDescent="0.25">
      <c r="B368" s="62">
        <v>44302</v>
      </c>
      <c r="C368" s="44"/>
    </row>
    <row r="369" spans="1:3" x14ac:dyDescent="0.25">
      <c r="B369" s="62">
        <v>44303</v>
      </c>
      <c r="C369" s="44"/>
    </row>
    <row r="370" spans="1:3" x14ac:dyDescent="0.25">
      <c r="B370" s="62">
        <v>44304</v>
      </c>
      <c r="C370" s="44"/>
    </row>
    <row r="371" spans="1:3" x14ac:dyDescent="0.25">
      <c r="B371" s="62">
        <v>44305</v>
      </c>
      <c r="C371" s="44"/>
    </row>
    <row r="372" spans="1:3" x14ac:dyDescent="0.25">
      <c r="B372" s="62">
        <v>44306</v>
      </c>
      <c r="C372" s="44"/>
    </row>
    <row r="373" spans="1:3" x14ac:dyDescent="0.25">
      <c r="A373" s="62">
        <v>44307</v>
      </c>
      <c r="B373" s="62">
        <v>44307</v>
      </c>
      <c r="C373" s="44">
        <v>1010</v>
      </c>
    </row>
    <row r="374" spans="1:3" x14ac:dyDescent="0.25">
      <c r="B374" s="62">
        <v>44308</v>
      </c>
      <c r="C374" s="44"/>
    </row>
    <row r="375" spans="1:3" x14ac:dyDescent="0.25">
      <c r="B375" s="62">
        <v>44309</v>
      </c>
      <c r="C375" s="44"/>
    </row>
    <row r="376" spans="1:3" x14ac:dyDescent="0.25">
      <c r="B376" s="62">
        <v>44310</v>
      </c>
      <c r="C376" s="44"/>
    </row>
    <row r="377" spans="1:3" x14ac:dyDescent="0.25">
      <c r="B377" s="62">
        <v>44311</v>
      </c>
      <c r="C377" s="44"/>
    </row>
    <row r="378" spans="1:3" x14ac:dyDescent="0.25">
      <c r="B378" s="62">
        <v>44312</v>
      </c>
      <c r="C378" s="44"/>
    </row>
    <row r="379" spans="1:3" x14ac:dyDescent="0.25">
      <c r="B379" s="62">
        <v>44313</v>
      </c>
      <c r="C379" s="44"/>
    </row>
    <row r="380" spans="1:3" x14ac:dyDescent="0.25">
      <c r="A380" s="62">
        <v>44314</v>
      </c>
      <c r="B380" s="62">
        <v>44314</v>
      </c>
      <c r="C380" s="44">
        <v>1042</v>
      </c>
    </row>
    <row r="381" spans="1:3" x14ac:dyDescent="0.25">
      <c r="B381" s="62">
        <v>44315</v>
      </c>
      <c r="C381" s="44"/>
    </row>
    <row r="382" spans="1:3" x14ac:dyDescent="0.25">
      <c r="B382" s="62">
        <v>44316</v>
      </c>
      <c r="C382" s="44"/>
    </row>
    <row r="383" spans="1:3" x14ac:dyDescent="0.25">
      <c r="B383" s="62">
        <v>44317</v>
      </c>
      <c r="C383" s="44"/>
    </row>
    <row r="384" spans="1:3" x14ac:dyDescent="0.25">
      <c r="B384" s="62">
        <v>44318</v>
      </c>
      <c r="C384" s="44"/>
    </row>
    <row r="385" spans="1:3" x14ac:dyDescent="0.25">
      <c r="B385" s="62">
        <v>44319</v>
      </c>
      <c r="C385" s="44"/>
    </row>
    <row r="386" spans="1:3" x14ac:dyDescent="0.25">
      <c r="B386" s="62">
        <v>44320</v>
      </c>
      <c r="C386" s="44"/>
    </row>
    <row r="387" spans="1:3" x14ac:dyDescent="0.25">
      <c r="A387" s="62">
        <v>44321</v>
      </c>
      <c r="B387" s="62">
        <v>44321</v>
      </c>
      <c r="C387" s="44">
        <v>1011</v>
      </c>
    </row>
    <row r="388" spans="1:3" x14ac:dyDescent="0.25">
      <c r="B388" s="62">
        <v>44322</v>
      </c>
      <c r="C388" s="44"/>
    </row>
    <row r="389" spans="1:3" x14ac:dyDescent="0.25">
      <c r="B389" s="62">
        <v>44323</v>
      </c>
      <c r="C389" s="44"/>
    </row>
    <row r="390" spans="1:3" x14ac:dyDescent="0.25">
      <c r="B390" s="62">
        <v>44324</v>
      </c>
      <c r="C390" s="44"/>
    </row>
    <row r="391" spans="1:3" x14ac:dyDescent="0.25">
      <c r="B391" s="62">
        <v>44325</v>
      </c>
      <c r="C391" s="44"/>
    </row>
    <row r="392" spans="1:3" x14ac:dyDescent="0.25">
      <c r="B392" s="62">
        <v>44326</v>
      </c>
      <c r="C392" s="44"/>
    </row>
    <row r="393" spans="1:3" x14ac:dyDescent="0.25">
      <c r="B393" s="62">
        <v>44327</v>
      </c>
      <c r="C393" s="44"/>
    </row>
    <row r="394" spans="1:3" x14ac:dyDescent="0.25">
      <c r="A394" s="62">
        <v>44328</v>
      </c>
      <c r="B394" s="62">
        <v>44328</v>
      </c>
      <c r="C394" s="44">
        <v>1088</v>
      </c>
    </row>
    <row r="395" spans="1:3" x14ac:dyDescent="0.25">
      <c r="B395" s="62">
        <v>44329</v>
      </c>
      <c r="C395" s="44"/>
    </row>
    <row r="396" spans="1:3" x14ac:dyDescent="0.25">
      <c r="B396" s="62">
        <v>44330</v>
      </c>
      <c r="C396" s="44"/>
    </row>
    <row r="397" spans="1:3" x14ac:dyDescent="0.25">
      <c r="B397" s="62">
        <v>44331</v>
      </c>
      <c r="C397" s="44"/>
    </row>
    <row r="398" spans="1:3" x14ac:dyDescent="0.25">
      <c r="B398" s="62">
        <v>44332</v>
      </c>
      <c r="C398" s="44"/>
    </row>
    <row r="399" spans="1:3" x14ac:dyDescent="0.25">
      <c r="B399" s="62">
        <v>44333</v>
      </c>
      <c r="C399" s="44"/>
    </row>
    <row r="400" spans="1:3" x14ac:dyDescent="0.25">
      <c r="B400" s="62">
        <v>44334</v>
      </c>
      <c r="C400" s="44"/>
    </row>
    <row r="401" spans="1:3" x14ac:dyDescent="0.25">
      <c r="A401" s="62">
        <v>44335</v>
      </c>
      <c r="B401" s="62">
        <v>44335</v>
      </c>
      <c r="C401" s="44">
        <v>1104</v>
      </c>
    </row>
    <row r="402" spans="1:3" x14ac:dyDescent="0.25">
      <c r="B402" s="62">
        <v>44336</v>
      </c>
      <c r="C402" s="44"/>
    </row>
    <row r="403" spans="1:3" x14ac:dyDescent="0.25">
      <c r="B403" s="62">
        <v>44337</v>
      </c>
      <c r="C403" s="44"/>
    </row>
    <row r="404" spans="1:3" x14ac:dyDescent="0.25">
      <c r="B404" s="62">
        <v>44338</v>
      </c>
      <c r="C404" s="44"/>
    </row>
    <row r="405" spans="1:3" x14ac:dyDescent="0.25">
      <c r="B405" s="62">
        <v>44339</v>
      </c>
      <c r="C405" s="44"/>
    </row>
    <row r="406" spans="1:3" x14ac:dyDescent="0.25">
      <c r="B406" s="62">
        <v>44340</v>
      </c>
      <c r="C406" s="44"/>
    </row>
    <row r="407" spans="1:3" x14ac:dyDescent="0.25">
      <c r="B407" s="62">
        <v>44341</v>
      </c>
      <c r="C407" s="44"/>
    </row>
    <row r="408" spans="1:3" x14ac:dyDescent="0.25">
      <c r="A408" s="562">
        <v>44342</v>
      </c>
      <c r="B408" s="62">
        <v>44342</v>
      </c>
      <c r="C408" s="44">
        <v>1116</v>
      </c>
    </row>
    <row r="409" spans="1:3" x14ac:dyDescent="0.25">
      <c r="B409" s="62">
        <v>44343</v>
      </c>
      <c r="C409" s="44"/>
    </row>
    <row r="410" spans="1:3" x14ac:dyDescent="0.25">
      <c r="B410" s="62">
        <v>44344</v>
      </c>
      <c r="C410" s="44"/>
    </row>
    <row r="411" spans="1:3" x14ac:dyDescent="0.25">
      <c r="B411" s="62">
        <v>44345</v>
      </c>
      <c r="C411" s="44"/>
    </row>
    <row r="412" spans="1:3" x14ac:dyDescent="0.25">
      <c r="B412" s="62">
        <v>44346</v>
      </c>
      <c r="C412" s="44"/>
    </row>
    <row r="413" spans="1:3" x14ac:dyDescent="0.25">
      <c r="B413" s="62">
        <v>44347</v>
      </c>
      <c r="C413" s="44"/>
    </row>
    <row r="414" spans="1:3" x14ac:dyDescent="0.25">
      <c r="B414" s="62">
        <v>44348</v>
      </c>
      <c r="C414" s="44"/>
    </row>
    <row r="415" spans="1:3" x14ac:dyDescent="0.25">
      <c r="A415" s="62">
        <v>44349</v>
      </c>
      <c r="B415" s="62">
        <v>44349</v>
      </c>
      <c r="C415" s="44">
        <v>1129</v>
      </c>
    </row>
    <row r="416" spans="1:3" x14ac:dyDescent="0.25">
      <c r="B416" s="62">
        <v>44350</v>
      </c>
      <c r="C416" s="44"/>
    </row>
    <row r="417" spans="1:3" x14ac:dyDescent="0.25">
      <c r="B417" s="62">
        <v>44351</v>
      </c>
      <c r="C417" s="44"/>
    </row>
    <row r="418" spans="1:3" x14ac:dyDescent="0.25">
      <c r="B418" s="62">
        <v>44352</v>
      </c>
      <c r="C418" s="44"/>
    </row>
    <row r="419" spans="1:3" x14ac:dyDescent="0.25">
      <c r="B419" s="62">
        <v>44353</v>
      </c>
      <c r="C419" s="44"/>
    </row>
    <row r="420" spans="1:3" x14ac:dyDescent="0.25">
      <c r="B420" s="62">
        <v>44354</v>
      </c>
      <c r="C420" s="44"/>
    </row>
    <row r="421" spans="1:3" x14ac:dyDescent="0.25">
      <c r="B421" s="62">
        <v>44355</v>
      </c>
      <c r="C421" s="44"/>
    </row>
    <row r="422" spans="1:3" x14ac:dyDescent="0.25">
      <c r="A422" s="62">
        <v>44356</v>
      </c>
      <c r="B422" s="62">
        <v>44356</v>
      </c>
      <c r="C422" s="44">
        <v>1124</v>
      </c>
    </row>
    <row r="423" spans="1:3" x14ac:dyDescent="0.25">
      <c r="B423" s="62">
        <v>44357</v>
      </c>
      <c r="C423" s="44"/>
    </row>
    <row r="424" spans="1:3" x14ac:dyDescent="0.25">
      <c r="B424" s="62">
        <v>44358</v>
      </c>
      <c r="C424" s="44"/>
    </row>
    <row r="425" spans="1:3" x14ac:dyDescent="0.25">
      <c r="B425" s="62">
        <v>44359</v>
      </c>
      <c r="C425" s="44"/>
    </row>
    <row r="426" spans="1:3" x14ac:dyDescent="0.25">
      <c r="B426" s="62">
        <v>44360</v>
      </c>
      <c r="C426" s="44"/>
    </row>
    <row r="427" spans="1:3" x14ac:dyDescent="0.25">
      <c r="B427" s="62">
        <v>44361</v>
      </c>
      <c r="C427" s="44"/>
    </row>
    <row r="428" spans="1:3" x14ac:dyDescent="0.25">
      <c r="B428" s="62">
        <v>44362</v>
      </c>
      <c r="C428" s="44"/>
    </row>
    <row r="429" spans="1:3" x14ac:dyDescent="0.25">
      <c r="A429" s="62">
        <v>44363</v>
      </c>
      <c r="B429" s="62">
        <v>44363</v>
      </c>
      <c r="C429" s="44">
        <v>1142</v>
      </c>
    </row>
    <row r="430" spans="1:3" x14ac:dyDescent="0.25">
      <c r="B430" s="62">
        <v>44364</v>
      </c>
      <c r="C430" s="44"/>
    </row>
    <row r="431" spans="1:3" x14ac:dyDescent="0.25">
      <c r="B431" s="62">
        <v>44365</v>
      </c>
      <c r="C431" s="44"/>
    </row>
    <row r="432" spans="1:3" x14ac:dyDescent="0.25">
      <c r="B432" s="62">
        <v>44366</v>
      </c>
      <c r="C432" s="44"/>
    </row>
    <row r="433" spans="1:3" x14ac:dyDescent="0.25">
      <c r="B433" s="62">
        <v>44367</v>
      </c>
      <c r="C433" s="44"/>
    </row>
    <row r="434" spans="1:3" x14ac:dyDescent="0.25">
      <c r="B434" s="62">
        <v>44368</v>
      </c>
      <c r="C434" s="44"/>
    </row>
    <row r="435" spans="1:3" x14ac:dyDescent="0.25">
      <c r="B435" s="62">
        <v>44369</v>
      </c>
      <c r="C435" s="44"/>
    </row>
    <row r="436" spans="1:3" x14ac:dyDescent="0.25">
      <c r="A436" s="62">
        <v>44370</v>
      </c>
      <c r="B436" s="62">
        <v>44370</v>
      </c>
      <c r="C436" s="44">
        <v>1227</v>
      </c>
    </row>
    <row r="437" spans="1:3" x14ac:dyDescent="0.25">
      <c r="B437" s="62">
        <v>44371</v>
      </c>
      <c r="C437" s="44"/>
    </row>
    <row r="438" spans="1:3" x14ac:dyDescent="0.25">
      <c r="B438" s="62">
        <v>44372</v>
      </c>
      <c r="C438" s="44"/>
    </row>
    <row r="439" spans="1:3" x14ac:dyDescent="0.25">
      <c r="B439" s="62">
        <v>44373</v>
      </c>
      <c r="C439" s="44"/>
    </row>
    <row r="440" spans="1:3" x14ac:dyDescent="0.25">
      <c r="B440" s="62">
        <v>44374</v>
      </c>
      <c r="C440" s="44"/>
    </row>
    <row r="441" spans="1:3" x14ac:dyDescent="0.25">
      <c r="B441" s="62">
        <v>44375</v>
      </c>
      <c r="C441" s="44"/>
    </row>
    <row r="442" spans="1:3" x14ac:dyDescent="0.25">
      <c r="B442" s="62">
        <v>44376</v>
      </c>
      <c r="C442" s="44"/>
    </row>
    <row r="443" spans="1:3" x14ac:dyDescent="0.25">
      <c r="A443" s="62">
        <v>44377</v>
      </c>
      <c r="B443" s="62">
        <v>44377</v>
      </c>
      <c r="C443" s="44">
        <v>1247</v>
      </c>
    </row>
    <row r="444" spans="1:3" x14ac:dyDescent="0.25">
      <c r="B444" s="62">
        <v>44378</v>
      </c>
    </row>
    <row r="445" spans="1:3" x14ac:dyDescent="0.25">
      <c r="B445" s="62">
        <v>44379</v>
      </c>
    </row>
    <row r="446" spans="1:3" x14ac:dyDescent="0.25">
      <c r="B446" s="62">
        <v>44380</v>
      </c>
    </row>
    <row r="447" spans="1:3" x14ac:dyDescent="0.25">
      <c r="B447" s="62">
        <v>44381</v>
      </c>
    </row>
    <row r="448" spans="1:3" x14ac:dyDescent="0.25">
      <c r="B448" s="62">
        <v>44382</v>
      </c>
    </row>
    <row r="449" spans="1:3" x14ac:dyDescent="0.25">
      <c r="B449" s="62">
        <v>44383</v>
      </c>
    </row>
    <row r="450" spans="1:3" x14ac:dyDescent="0.25">
      <c r="A450" s="62">
        <v>44384</v>
      </c>
      <c r="B450" s="62">
        <v>44384</v>
      </c>
      <c r="C450" s="44">
        <v>1268</v>
      </c>
    </row>
    <row r="451" spans="1:3" x14ac:dyDescent="0.25">
      <c r="B451" s="62">
        <v>44385</v>
      </c>
    </row>
    <row r="452" spans="1:3" x14ac:dyDescent="0.25">
      <c r="B452" s="62">
        <v>44386</v>
      </c>
    </row>
    <row r="453" spans="1:3" x14ac:dyDescent="0.25">
      <c r="B453" s="62">
        <v>44387</v>
      </c>
    </row>
    <row r="454" spans="1:3" x14ac:dyDescent="0.25">
      <c r="B454" s="62">
        <v>44388</v>
      </c>
    </row>
    <row r="455" spans="1:3" x14ac:dyDescent="0.25">
      <c r="B455" s="62">
        <v>44389</v>
      </c>
    </row>
    <row r="456" spans="1:3" x14ac:dyDescent="0.25">
      <c r="B456" s="62">
        <v>44390</v>
      </c>
    </row>
    <row r="457" spans="1:3" x14ac:dyDescent="0.25">
      <c r="A457" s="62">
        <v>44391</v>
      </c>
      <c r="B457" s="62">
        <v>44391</v>
      </c>
      <c r="C457" s="44">
        <v>1302</v>
      </c>
    </row>
    <row r="458" spans="1:3" x14ac:dyDescent="0.25">
      <c r="B458" s="62">
        <v>44392</v>
      </c>
    </row>
    <row r="459" spans="1:3" x14ac:dyDescent="0.25">
      <c r="B459" s="62">
        <v>44393</v>
      </c>
    </row>
    <row r="460" spans="1:3" x14ac:dyDescent="0.25">
      <c r="B460" s="62">
        <v>44394</v>
      </c>
    </row>
    <row r="461" spans="1:3" x14ac:dyDescent="0.25">
      <c r="B461" s="62">
        <v>44395</v>
      </c>
    </row>
    <row r="462" spans="1:3" x14ac:dyDescent="0.25">
      <c r="B462" s="62">
        <v>44396</v>
      </c>
    </row>
    <row r="463" spans="1:3" x14ac:dyDescent="0.25">
      <c r="B463" s="62">
        <v>44397</v>
      </c>
    </row>
    <row r="464" spans="1:3" x14ac:dyDescent="0.25">
      <c r="A464" s="62">
        <v>44398</v>
      </c>
      <c r="B464" s="62">
        <v>44398</v>
      </c>
      <c r="C464" s="44">
        <v>1339</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513"/>
  <sheetViews>
    <sheetView showGridLines="0" zoomScale="85" zoomScaleNormal="85" workbookViewId="0">
      <pane xSplit="1" ySplit="4" topLeftCell="B496"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8" width="15.42578125" customWidth="1"/>
    <col min="9" max="9" width="13.5703125" customWidth="1"/>
    <col min="10" max="10" width="17.1406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187</v>
      </c>
      <c r="B1" s="1"/>
      <c r="C1" s="1"/>
      <c r="I1" s="78"/>
      <c r="J1" s="146"/>
      <c r="K1" s="568" t="s">
        <v>113</v>
      </c>
      <c r="L1" s="569"/>
      <c r="M1" s="569"/>
      <c r="N1" s="569"/>
      <c r="O1" s="569"/>
      <c r="P1" s="569"/>
      <c r="W1" s="22" t="s">
        <v>29</v>
      </c>
    </row>
    <row r="2" spans="1:27" x14ac:dyDescent="0.25">
      <c r="A2" s="2"/>
      <c r="I2" s="576" t="s">
        <v>184</v>
      </c>
      <c r="J2" s="577"/>
      <c r="Q2" s="382"/>
      <c r="R2" s="382"/>
    </row>
    <row r="3" spans="1:27" ht="48.75" customHeight="1" x14ac:dyDescent="0.25">
      <c r="A3" s="578" t="s">
        <v>30</v>
      </c>
      <c r="B3" s="580" t="s">
        <v>182</v>
      </c>
      <c r="C3" s="581"/>
      <c r="D3" s="581"/>
      <c r="E3" s="104" t="s">
        <v>181</v>
      </c>
      <c r="F3" s="572" t="s">
        <v>196</v>
      </c>
      <c r="G3" s="582" t="s">
        <v>183</v>
      </c>
      <c r="H3" s="582"/>
      <c r="I3" s="576"/>
      <c r="J3" s="577"/>
      <c r="K3" s="570" t="s">
        <v>185</v>
      </c>
      <c r="L3" s="573" t="s">
        <v>197</v>
      </c>
      <c r="M3" s="574" t="s">
        <v>198</v>
      </c>
      <c r="N3" s="575" t="s">
        <v>186</v>
      </c>
      <c r="O3" s="570" t="s">
        <v>180</v>
      </c>
      <c r="P3" s="571" t="s">
        <v>188</v>
      </c>
      <c r="Q3" s="574" t="s">
        <v>199</v>
      </c>
      <c r="R3" s="574" t="s">
        <v>200</v>
      </c>
      <c r="S3" s="575" t="s">
        <v>179</v>
      </c>
    </row>
    <row r="4" spans="1:27" ht="30.6" customHeight="1" x14ac:dyDescent="0.25">
      <c r="A4" s="579"/>
      <c r="B4" s="23" t="s">
        <v>18</v>
      </c>
      <c r="C4" s="24" t="s">
        <v>17</v>
      </c>
      <c r="D4" s="28" t="s">
        <v>3</v>
      </c>
      <c r="E4" s="99" t="s">
        <v>63</v>
      </c>
      <c r="F4" s="572"/>
      <c r="G4" s="98" t="s">
        <v>63</v>
      </c>
      <c r="H4" s="79" t="s">
        <v>64</v>
      </c>
      <c r="I4" s="80" t="s">
        <v>63</v>
      </c>
      <c r="J4" s="147" t="s">
        <v>64</v>
      </c>
      <c r="K4" s="570"/>
      <c r="L4" s="573"/>
      <c r="M4" s="574"/>
      <c r="N4" s="575"/>
      <c r="O4" s="570"/>
      <c r="P4" s="571"/>
      <c r="Q4" s="574"/>
      <c r="R4" s="574"/>
      <c r="S4" s="575"/>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213</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222</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223</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260</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261</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318</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319</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338</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357</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360</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383</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387</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393</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394</v>
      </c>
    </row>
    <row r="445" spans="1:21" x14ac:dyDescent="0.2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2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2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2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2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2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7" customFormat="1" x14ac:dyDescent="0.25">
      <c r="A451" s="544">
        <v>44338</v>
      </c>
      <c r="B451" s="545">
        <v>1766886</v>
      </c>
      <c r="C451" s="545">
        <v>231652</v>
      </c>
      <c r="D451" s="546">
        <v>1998538</v>
      </c>
      <c r="E451" s="547">
        <v>370</v>
      </c>
      <c r="F451" s="375">
        <f t="shared" si="1329"/>
        <v>7.805907172995781E-2</v>
      </c>
      <c r="G451" s="545">
        <v>9447</v>
      </c>
      <c r="H451" s="546">
        <v>2863338</v>
      </c>
      <c r="I451" s="548">
        <v>12297</v>
      </c>
      <c r="J451" s="549">
        <v>3320938</v>
      </c>
      <c r="K451" s="550">
        <v>21744</v>
      </c>
      <c r="L451" s="551">
        <v>402</v>
      </c>
      <c r="M451" s="552">
        <f t="shared" ref="M451" si="1343">L451/K451</f>
        <v>1.84878587196468E-2</v>
      </c>
      <c r="N451" s="553">
        <f t="shared" ref="N451" si="1344">D451-D444</f>
        <v>31374</v>
      </c>
      <c r="O451" s="553">
        <f t="shared" ref="O451" si="1345">SUM(E445:E451)</f>
        <v>2331</v>
      </c>
      <c r="P451" s="554">
        <f t="shared" ref="P451" si="1346">SUM(K445:K451)</f>
        <v>145632</v>
      </c>
      <c r="Q451" s="554">
        <f t="shared" ref="Q451" si="1347">SUM(L445:L451)</f>
        <v>2534</v>
      </c>
      <c r="R451" s="555">
        <f t="shared" ref="R451" si="1348">Q451/P451</f>
        <v>1.7400021973192705E-2</v>
      </c>
      <c r="S451" s="556">
        <f t="shared" ref="S451" si="1349">P451/5463.3</f>
        <v>26.656416451595188</v>
      </c>
    </row>
    <row r="452" spans="1:21" s="413" customFormat="1" x14ac:dyDescent="0.25">
      <c r="A452" s="558">
        <v>44339</v>
      </c>
      <c r="B452" s="559">
        <v>1771311</v>
      </c>
      <c r="C452" s="559">
        <v>232030</v>
      </c>
      <c r="D452" s="112">
        <v>2003341</v>
      </c>
      <c r="E452" s="560">
        <v>378</v>
      </c>
      <c r="F452" s="561">
        <f t="shared" si="1329"/>
        <v>7.8700811992504685E-2</v>
      </c>
      <c r="G452" s="559">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25">
      <c r="A453" s="62">
        <v>44340</v>
      </c>
      <c r="B453" s="559">
        <v>1774610</v>
      </c>
      <c r="C453" s="559">
        <v>232343</v>
      </c>
      <c r="D453" s="112">
        <v>2006953</v>
      </c>
      <c r="E453" s="560">
        <v>313</v>
      </c>
      <c r="F453" s="561">
        <f t="shared" si="1329"/>
        <v>8.6655592469545961E-2</v>
      </c>
      <c r="G453" s="559">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397</v>
      </c>
    </row>
    <row r="454" spans="1:21" x14ac:dyDescent="0.25">
      <c r="A454" s="558">
        <v>44341</v>
      </c>
      <c r="B454" s="559">
        <v>1778113</v>
      </c>
      <c r="C454" s="559">
        <v>232661</v>
      </c>
      <c r="D454" s="112">
        <v>2010774</v>
      </c>
      <c r="E454" s="560">
        <v>318</v>
      </c>
      <c r="F454" s="561">
        <f t="shared" ref="F454" si="1364">E454/(D454-D453)</f>
        <v>8.3224286835906824E-2</v>
      </c>
      <c r="G454" s="559">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398</v>
      </c>
    </row>
    <row r="455" spans="1:21" x14ac:dyDescent="0.25">
      <c r="A455" s="558">
        <v>44342</v>
      </c>
      <c r="B455" s="559">
        <v>1783688</v>
      </c>
      <c r="C455" s="559">
        <v>233207</v>
      </c>
      <c r="D455" s="112">
        <v>2016895</v>
      </c>
      <c r="E455" s="560">
        <v>546</v>
      </c>
      <c r="F455" s="561">
        <f t="shared" ref="F455:F468" si="1365">E455/(D455-D454)</f>
        <v>8.9201110929586672E-2</v>
      </c>
      <c r="G455" s="559">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25">
      <c r="A456" s="558">
        <v>44343</v>
      </c>
      <c r="B456" s="559">
        <v>1788654</v>
      </c>
      <c r="C456" s="559">
        <v>233671</v>
      </c>
      <c r="D456" s="112">
        <v>2022325</v>
      </c>
      <c r="E456" s="560">
        <v>464</v>
      </c>
      <c r="F456" s="561">
        <f t="shared" si="1365"/>
        <v>8.5451197053406994E-2</v>
      </c>
      <c r="G456" s="559">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25">
      <c r="A457" s="558">
        <v>44344</v>
      </c>
      <c r="B457" s="559">
        <v>1793591</v>
      </c>
      <c r="C457" s="559">
        <v>234312</v>
      </c>
      <c r="D457" s="112">
        <v>2027903</v>
      </c>
      <c r="E457" s="560">
        <v>641</v>
      </c>
      <c r="F457" s="561">
        <f t="shared" si="1365"/>
        <v>0.11491574040874866</v>
      </c>
      <c r="G457" s="559">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25">
      <c r="A458" s="558">
        <v>44345</v>
      </c>
      <c r="B458" s="559">
        <v>1798086</v>
      </c>
      <c r="C458" s="559">
        <v>234895</v>
      </c>
      <c r="D458" s="112">
        <v>2032981</v>
      </c>
      <c r="E458" s="560">
        <v>583</v>
      </c>
      <c r="F458" s="561">
        <f t="shared" si="1365"/>
        <v>0.11480897991335172</v>
      </c>
      <c r="G458" s="559">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25">
      <c r="A459" s="558">
        <v>44346</v>
      </c>
      <c r="B459" s="559">
        <v>1801935</v>
      </c>
      <c r="C459" s="559">
        <v>235421</v>
      </c>
      <c r="D459" s="112">
        <v>2037356</v>
      </c>
      <c r="E459" s="560">
        <v>526</v>
      </c>
      <c r="F459" s="561">
        <f t="shared" si="1365"/>
        <v>0.12022857142857143</v>
      </c>
      <c r="G459" s="559">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25">
      <c r="A460" s="558">
        <v>44347</v>
      </c>
      <c r="B460" s="559">
        <v>1805043</v>
      </c>
      <c r="C460" s="559">
        <v>235911</v>
      </c>
      <c r="D460" s="112">
        <v>2040954</v>
      </c>
      <c r="E460" s="560">
        <v>490</v>
      </c>
      <c r="F460" s="561">
        <f t="shared" si="1365"/>
        <v>0.13618677042801555</v>
      </c>
      <c r="G460" s="559">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25">
      <c r="A461" s="558">
        <v>44348</v>
      </c>
      <c r="B461" s="559">
        <v>1808430</v>
      </c>
      <c r="C461" s="559">
        <v>236389</v>
      </c>
      <c r="D461" s="112">
        <v>2044819</v>
      </c>
      <c r="E461" s="560">
        <v>478</v>
      </c>
      <c r="F461" s="561">
        <f t="shared" si="1365"/>
        <v>0.12367399741267787</v>
      </c>
      <c r="G461" s="559">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25">
      <c r="A462" s="558">
        <v>44349</v>
      </c>
      <c r="B462" s="559">
        <v>1813514</v>
      </c>
      <c r="C462" s="559">
        <v>237066</v>
      </c>
      <c r="D462" s="112">
        <v>2050580</v>
      </c>
      <c r="E462" s="560">
        <v>677</v>
      </c>
      <c r="F462" s="561">
        <f t="shared" si="1365"/>
        <v>0.11751432043048082</v>
      </c>
      <c r="G462" s="559">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25">
      <c r="A463" s="558">
        <v>44350</v>
      </c>
      <c r="B463" s="559">
        <v>1819342</v>
      </c>
      <c r="C463" s="559">
        <v>237901</v>
      </c>
      <c r="D463" s="112">
        <v>2057243</v>
      </c>
      <c r="E463" s="560">
        <v>835</v>
      </c>
      <c r="F463" s="561">
        <f t="shared" si="1365"/>
        <v>0.12531892540897493</v>
      </c>
      <c r="G463" s="559">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25">
      <c r="A464" s="558">
        <v>44351</v>
      </c>
      <c r="B464" s="559">
        <v>1825060</v>
      </c>
      <c r="C464" s="559">
        <v>238893</v>
      </c>
      <c r="D464" s="112">
        <v>2063953</v>
      </c>
      <c r="E464" s="2">
        <v>992</v>
      </c>
      <c r="F464" s="561">
        <f t="shared" si="1365"/>
        <v>0.14783904619970195</v>
      </c>
      <c r="G464" s="559">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25">
      <c r="A465" s="558">
        <v>44352</v>
      </c>
      <c r="B465" s="559">
        <v>1830594</v>
      </c>
      <c r="C465" s="559">
        <v>239753</v>
      </c>
      <c r="D465" s="112">
        <v>2070347</v>
      </c>
      <c r="E465" s="2">
        <v>860</v>
      </c>
      <c r="F465" s="561">
        <f t="shared" si="1365"/>
        <v>0.13450109477635283</v>
      </c>
      <c r="G465" s="559">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25">
      <c r="A466" s="558">
        <v>44353</v>
      </c>
      <c r="B466" s="559">
        <v>1836218</v>
      </c>
      <c r="C466" s="559">
        <v>240528</v>
      </c>
      <c r="D466" s="112">
        <v>2076746</v>
      </c>
      <c r="E466" s="2">
        <v>775</v>
      </c>
      <c r="F466" s="561">
        <f t="shared" si="1365"/>
        <v>0.12111267385528988</v>
      </c>
      <c r="G466" s="559">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25">
      <c r="A467" s="558">
        <v>44354</v>
      </c>
      <c r="B467" s="559">
        <v>1840381</v>
      </c>
      <c r="C467" s="559">
        <v>241169</v>
      </c>
      <c r="D467" s="112">
        <v>2081550</v>
      </c>
      <c r="E467" s="2">
        <v>641</v>
      </c>
      <c r="F467" s="561">
        <f t="shared" si="1365"/>
        <v>0.13343047460449625</v>
      </c>
      <c r="G467" s="559">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25">
      <c r="A468" s="558">
        <v>44355</v>
      </c>
      <c r="B468" s="559">
        <v>1844372</v>
      </c>
      <c r="C468" s="559">
        <v>241864</v>
      </c>
      <c r="D468" s="112">
        <v>2086236</v>
      </c>
      <c r="E468" s="2">
        <v>695</v>
      </c>
      <c r="F468" s="561">
        <f t="shared" si="1365"/>
        <v>0.14831412718736661</v>
      </c>
      <c r="G468" s="559">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25">
      <c r="A469" s="558">
        <v>44356</v>
      </c>
      <c r="B469" s="559">
        <v>1840017</v>
      </c>
      <c r="C469" s="559">
        <v>242875</v>
      </c>
      <c r="D469" s="112">
        <v>2082892</v>
      </c>
      <c r="E469" s="44">
        <v>1011</v>
      </c>
      <c r="F469" s="561" t="s">
        <v>406</v>
      </c>
      <c r="G469" s="559">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407</v>
      </c>
    </row>
    <row r="470" spans="1:21" x14ac:dyDescent="0.25">
      <c r="A470" s="558">
        <v>44357</v>
      </c>
      <c r="B470" s="559">
        <v>1844736</v>
      </c>
      <c r="C470" s="559">
        <v>243610</v>
      </c>
      <c r="D470" s="112">
        <v>2088346</v>
      </c>
      <c r="E470" s="44">
        <v>735</v>
      </c>
      <c r="F470" s="561">
        <f t="shared" ref="F470:F476" si="1467">E470/(D470-D469)</f>
        <v>0.13476347634763478</v>
      </c>
      <c r="G470" s="559">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410</v>
      </c>
    </row>
    <row r="471" spans="1:21" x14ac:dyDescent="0.25">
      <c r="A471" s="558">
        <v>44358</v>
      </c>
      <c r="B471" s="559">
        <v>1850478</v>
      </c>
      <c r="C471" s="559">
        <v>244714</v>
      </c>
      <c r="D471" s="112">
        <v>2095192</v>
      </c>
      <c r="E471" s="44">
        <v>1104</v>
      </c>
      <c r="F471" s="561">
        <f t="shared" si="1467"/>
        <v>0.16126205083260298</v>
      </c>
      <c r="G471" s="559">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25">
      <c r="A472" s="558">
        <v>44359</v>
      </c>
      <c r="B472" s="559">
        <v>1855951</v>
      </c>
      <c r="C472" s="559">
        <v>245744</v>
      </c>
      <c r="D472" s="112">
        <v>2101695</v>
      </c>
      <c r="E472" s="44">
        <v>1030</v>
      </c>
      <c r="F472" s="561">
        <f t="shared" si="1467"/>
        <v>0.15838843610641243</v>
      </c>
      <c r="G472" s="559">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411</v>
      </c>
    </row>
    <row r="473" spans="1:21" x14ac:dyDescent="0.25">
      <c r="A473" s="558">
        <v>44360</v>
      </c>
      <c r="B473" s="559">
        <v>1861597</v>
      </c>
      <c r="C473" s="559">
        <v>246780</v>
      </c>
      <c r="D473" s="112">
        <v>2108377</v>
      </c>
      <c r="E473" s="44">
        <v>1036</v>
      </c>
      <c r="F473" s="561">
        <f t="shared" si="1467"/>
        <v>0.15504340017958695</v>
      </c>
      <c r="G473" s="559">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411</v>
      </c>
    </row>
    <row r="474" spans="1:21" x14ac:dyDescent="0.25">
      <c r="A474" s="558">
        <v>44361</v>
      </c>
      <c r="B474" s="559">
        <v>1865572</v>
      </c>
      <c r="C474" s="559">
        <v>247541</v>
      </c>
      <c r="D474" s="112">
        <v>2113113</v>
      </c>
      <c r="E474" s="44">
        <v>761</v>
      </c>
      <c r="F474" s="561">
        <f t="shared" si="1467"/>
        <v>0.16068412162162163</v>
      </c>
      <c r="G474" s="559">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25">
      <c r="A475" s="558">
        <v>44362</v>
      </c>
      <c r="B475" s="559">
        <v>1870306</v>
      </c>
      <c r="C475" s="559">
        <v>248515</v>
      </c>
      <c r="D475" s="112">
        <v>2118821</v>
      </c>
      <c r="E475" s="44">
        <v>974</v>
      </c>
      <c r="F475" s="561">
        <f t="shared" si="1467"/>
        <v>0.17063770147161877</v>
      </c>
      <c r="G475" s="559">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25">
      <c r="A476" s="558">
        <v>44363</v>
      </c>
      <c r="B476" s="559">
        <v>1877486</v>
      </c>
      <c r="C476" s="559">
        <v>249644</v>
      </c>
      <c r="D476" s="112">
        <v>2127130</v>
      </c>
      <c r="E476" s="44">
        <v>1129</v>
      </c>
      <c r="F476" s="561">
        <f t="shared" si="1467"/>
        <v>0.13587676013960764</v>
      </c>
      <c r="G476" s="559">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25">
      <c r="A477" s="558">
        <v>44364</v>
      </c>
      <c r="B477" s="559">
        <v>1884267</v>
      </c>
      <c r="C477" s="559">
        <v>250961</v>
      </c>
      <c r="D477" s="112">
        <v>2135228</v>
      </c>
      <c r="E477" s="44">
        <v>1317</v>
      </c>
      <c r="F477" s="561">
        <f>E477/(D477-D476)</f>
        <v>0.16263274882687084</v>
      </c>
      <c r="G477" s="559">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25">
      <c r="A478" s="558">
        <v>44365</v>
      </c>
      <c r="B478" s="559">
        <v>1889928</v>
      </c>
      <c r="C478" s="559">
        <v>251911</v>
      </c>
      <c r="D478" s="112">
        <v>2141839</v>
      </c>
      <c r="E478" s="44">
        <v>950</v>
      </c>
      <c r="F478" s="561">
        <f>E478/(D478-D477)</f>
        <v>0.1436998941158675</v>
      </c>
      <c r="G478" s="559">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25">
      <c r="A479" s="558">
        <v>44366</v>
      </c>
      <c r="B479" s="559">
        <v>1896738</v>
      </c>
      <c r="C479" s="559">
        <v>253120</v>
      </c>
      <c r="D479" s="112">
        <v>2149858</v>
      </c>
      <c r="E479" s="44">
        <v>1209</v>
      </c>
      <c r="F479" s="561">
        <f t="shared" ref="F479:F480" si="1506">E479/(D479-D478)</f>
        <v>0.15076692854470633</v>
      </c>
      <c r="G479" s="559">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25">
      <c r="A480" s="558">
        <v>44367</v>
      </c>
      <c r="B480" s="559">
        <v>1902093</v>
      </c>
      <c r="C480" s="559">
        <v>254325</v>
      </c>
      <c r="D480" s="112">
        <v>2156418</v>
      </c>
      <c r="E480" s="44">
        <v>1205</v>
      </c>
      <c r="F480" s="561">
        <f t="shared" si="1506"/>
        <v>0.1836890243902439</v>
      </c>
      <c r="G480" s="559">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25">
      <c r="A481" s="558">
        <v>44368</v>
      </c>
      <c r="B481" s="559">
        <v>1906735</v>
      </c>
      <c r="C481" s="559">
        <v>255575</v>
      </c>
      <c r="D481" s="112">
        <v>2162310</v>
      </c>
      <c r="E481" s="44">
        <v>1250</v>
      </c>
      <c r="F481" s="561">
        <f t="shared" ref="F481:F487" si="1514">E481/(D481-D480)</f>
        <v>0.2121520706042091</v>
      </c>
      <c r="G481" s="559">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416</v>
      </c>
    </row>
    <row r="482" spans="1:21" x14ac:dyDescent="0.25">
      <c r="A482" s="558">
        <v>44369</v>
      </c>
      <c r="B482" s="559">
        <v>1912801</v>
      </c>
      <c r="C482" s="559">
        <v>257742</v>
      </c>
      <c r="D482" s="112">
        <v>2170543</v>
      </c>
      <c r="E482" s="44">
        <v>2167</v>
      </c>
      <c r="F482" s="561">
        <f t="shared" si="1514"/>
        <v>0.26320903680310942</v>
      </c>
      <c r="G482" s="559">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25">
      <c r="A483" s="558">
        <v>44370</v>
      </c>
      <c r="B483" s="559">
        <v>1921196</v>
      </c>
      <c r="C483" s="559">
        <v>260711</v>
      </c>
      <c r="D483" s="112">
        <v>2181907</v>
      </c>
      <c r="E483" s="44">
        <v>2969</v>
      </c>
      <c r="F483" s="561">
        <f t="shared" si="1514"/>
        <v>0.26126363956353399</v>
      </c>
      <c r="G483" s="559">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25">
      <c r="A484" s="558">
        <v>44371</v>
      </c>
      <c r="B484" s="559">
        <v>1929605</v>
      </c>
      <c r="C484" s="559">
        <v>263710</v>
      </c>
      <c r="D484" s="112">
        <v>2193315</v>
      </c>
      <c r="E484" s="44">
        <v>2999</v>
      </c>
      <c r="F484" s="561">
        <f t="shared" si="1514"/>
        <v>0.26288569424964936</v>
      </c>
      <c r="G484" s="559">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25">
      <c r="A485" s="558">
        <v>44372</v>
      </c>
      <c r="B485" s="559">
        <v>1934285</v>
      </c>
      <c r="C485" s="559">
        <v>265457</v>
      </c>
      <c r="D485" s="112">
        <v>2199742</v>
      </c>
      <c r="E485" s="44">
        <v>1747</v>
      </c>
      <c r="F485" s="561">
        <f t="shared" si="1514"/>
        <v>0.27182200093356151</v>
      </c>
      <c r="G485" s="559">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419</v>
      </c>
    </row>
    <row r="486" spans="1:21" x14ac:dyDescent="0.25">
      <c r="A486" s="558">
        <v>44373</v>
      </c>
      <c r="B486" s="559">
        <v>1942639</v>
      </c>
      <c r="C486" s="559">
        <v>268293</v>
      </c>
      <c r="D486" s="112">
        <v>2210932</v>
      </c>
      <c r="E486" s="44">
        <v>2836</v>
      </c>
      <c r="F486" s="561">
        <f t="shared" si="1514"/>
        <v>0.25344057193923147</v>
      </c>
      <c r="G486" s="559">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420</v>
      </c>
    </row>
    <row r="487" spans="1:21" x14ac:dyDescent="0.25">
      <c r="A487" s="558">
        <v>44374</v>
      </c>
      <c r="B487" s="559">
        <v>1949520</v>
      </c>
      <c r="C487" s="559">
        <v>270932</v>
      </c>
      <c r="D487" s="112">
        <v>2220452</v>
      </c>
      <c r="E487" s="44">
        <v>2639</v>
      </c>
      <c r="F487" s="561">
        <f t="shared" si="1514"/>
        <v>0.27720588235294119</v>
      </c>
      <c r="G487" s="559">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420</v>
      </c>
    </row>
    <row r="488" spans="1:21" x14ac:dyDescent="0.25">
      <c r="A488" s="558">
        <v>44375</v>
      </c>
      <c r="B488" s="559">
        <v>1956028</v>
      </c>
      <c r="C488" s="559">
        <v>274217</v>
      </c>
      <c r="D488" s="112">
        <v>2230245</v>
      </c>
      <c r="E488" s="44">
        <v>3285</v>
      </c>
      <c r="F488" s="561">
        <f t="shared" ref="F488:F490" si="1555">E488/(D488-D487)</f>
        <v>0.3354436842642704</v>
      </c>
      <c r="G488" s="559">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 t="shared" ref="S488:S493" si="1561">P488/5466</f>
        <v>41.636297109403586</v>
      </c>
      <c r="U488" s="113" t="s">
        <v>420</v>
      </c>
    </row>
    <row r="489" spans="1:21" x14ac:dyDescent="0.25">
      <c r="A489" s="558">
        <v>44376</v>
      </c>
      <c r="B489" s="559">
        <v>1961441</v>
      </c>
      <c r="C489" s="559">
        <v>277335</v>
      </c>
      <c r="D489" s="112">
        <v>2238776</v>
      </c>
      <c r="E489" s="44">
        <v>3118</v>
      </c>
      <c r="F489" s="561">
        <f t="shared" si="1555"/>
        <v>0.36549056382604617</v>
      </c>
      <c r="G489" s="559">
        <v>11123</v>
      </c>
      <c r="H489" s="112">
        <v>3323211</v>
      </c>
      <c r="I489" s="75">
        <v>16752</v>
      </c>
      <c r="J489" s="73">
        <v>3829643</v>
      </c>
      <c r="K489" s="392">
        <v>27875</v>
      </c>
      <c r="L489" s="380">
        <v>3242</v>
      </c>
      <c r="M489" s="447">
        <f t="shared" ref="M489" si="1562">L489/K489</f>
        <v>0.11630493273542601</v>
      </c>
      <c r="N489" s="90">
        <f t="shared" ref="N489" si="1563">D489-D482</f>
        <v>68233</v>
      </c>
      <c r="O489" s="90">
        <f t="shared" ref="O489" si="1564">SUM(E483:E489)</f>
        <v>19593</v>
      </c>
      <c r="P489" s="152">
        <f t="shared" ref="P489" si="1565">SUM(K483:K489)</f>
        <v>230421</v>
      </c>
      <c r="Q489" s="152">
        <f t="shared" ref="Q489" si="1566">SUM(L483:L489)</f>
        <v>20575</v>
      </c>
      <c r="R489" s="383">
        <f t="shared" ref="R489" si="1567">Q489/P489</f>
        <v>8.9293076585901465E-2</v>
      </c>
      <c r="S489" s="91">
        <f t="shared" si="1561"/>
        <v>42.155323819978044</v>
      </c>
      <c r="U489" s="113" t="s">
        <v>421</v>
      </c>
    </row>
    <row r="490" spans="1:21" x14ac:dyDescent="0.25">
      <c r="A490" s="558">
        <v>44377</v>
      </c>
      <c r="B490" s="559">
        <v>1969236</v>
      </c>
      <c r="C490" s="559">
        <v>281222</v>
      </c>
      <c r="D490" s="112">
        <v>2250458</v>
      </c>
      <c r="E490" s="44">
        <v>3887</v>
      </c>
      <c r="F490" s="561">
        <f t="shared" si="1555"/>
        <v>0.3327341208697141</v>
      </c>
      <c r="G490" s="559">
        <v>18154</v>
      </c>
      <c r="H490" s="112">
        <v>3341365</v>
      </c>
      <c r="I490" s="75">
        <v>23556</v>
      </c>
      <c r="J490" s="73">
        <v>3853199</v>
      </c>
      <c r="K490" s="392">
        <v>41710</v>
      </c>
      <c r="L490" s="380">
        <v>4095</v>
      </c>
      <c r="M490" s="447">
        <f t="shared" ref="M490:M492" si="1568">L490/K490</f>
        <v>9.8177894989211215E-2</v>
      </c>
      <c r="N490" s="90">
        <f t="shared" ref="N490" si="1569">D490-D483</f>
        <v>68551</v>
      </c>
      <c r="O490" s="90">
        <f t="shared" ref="O490" si="1570">SUM(E484:E490)</f>
        <v>20511</v>
      </c>
      <c r="P490" s="152">
        <f t="shared" ref="P490" si="1571">SUM(K484:K490)</f>
        <v>229821</v>
      </c>
      <c r="Q490" s="152">
        <f t="shared" ref="Q490" si="1572">SUM(L484:L490)</f>
        <v>21561</v>
      </c>
      <c r="R490" s="383">
        <f t="shared" ref="R490" si="1573">Q490/P490</f>
        <v>9.3816491965486179E-2</v>
      </c>
      <c r="S490" s="91">
        <f t="shared" si="1561"/>
        <v>42.045554335894622</v>
      </c>
    </row>
    <row r="491" spans="1:21" x14ac:dyDescent="0.25">
      <c r="A491" s="558">
        <v>44378</v>
      </c>
      <c r="B491" s="559">
        <v>1976755</v>
      </c>
      <c r="C491" s="559">
        <v>285456</v>
      </c>
      <c r="D491" s="112">
        <v>2262211</v>
      </c>
      <c r="E491" s="44">
        <v>4234</v>
      </c>
      <c r="F491" s="561">
        <f t="shared" ref="F491:F497" si="1574">E491/(D491-D490)</f>
        <v>0.36024844720496896</v>
      </c>
      <c r="G491" s="559">
        <v>19768</v>
      </c>
      <c r="H491" s="112">
        <v>3361133</v>
      </c>
      <c r="I491" s="75">
        <v>23075</v>
      </c>
      <c r="J491" s="73">
        <v>3876274</v>
      </c>
      <c r="K491" s="392">
        <v>42843</v>
      </c>
      <c r="L491" s="380">
        <v>4484</v>
      </c>
      <c r="M491" s="447">
        <f t="shared" si="1568"/>
        <v>0.10466120486427187</v>
      </c>
      <c r="N491" s="90">
        <f t="shared" ref="N491:N496" si="1575">D491-D484</f>
        <v>68896</v>
      </c>
      <c r="O491" s="90">
        <f t="shared" ref="O491" si="1576">SUM(E485:E491)</f>
        <v>21746</v>
      </c>
      <c r="P491" s="152">
        <f t="shared" ref="P491" si="1577">SUM(K485:K491)</f>
        <v>231712</v>
      </c>
      <c r="Q491" s="152">
        <f t="shared" ref="Q491" si="1578">SUM(L485:L491)</f>
        <v>22911</v>
      </c>
      <c r="R491" s="383">
        <f t="shared" ref="R491" si="1579">Q491/P491</f>
        <v>9.8877054274271514E-2</v>
      </c>
      <c r="S491" s="91">
        <f t="shared" si="1561"/>
        <v>42.391511159897547</v>
      </c>
    </row>
    <row r="492" spans="1:21" x14ac:dyDescent="0.25">
      <c r="A492" s="558">
        <v>44379</v>
      </c>
      <c r="B492" s="559">
        <v>1983809</v>
      </c>
      <c r="C492" s="559">
        <v>289279</v>
      </c>
      <c r="D492" s="112">
        <v>2273088</v>
      </c>
      <c r="E492" s="44">
        <v>3823</v>
      </c>
      <c r="F492" s="561">
        <f t="shared" si="1574"/>
        <v>0.35147559069596396</v>
      </c>
      <c r="G492" s="559">
        <v>15876</v>
      </c>
      <c r="H492" s="112">
        <v>3377009</v>
      </c>
      <c r="I492" s="75">
        <v>21813</v>
      </c>
      <c r="J492" s="73">
        <v>3898087</v>
      </c>
      <c r="K492" s="392">
        <v>37689</v>
      </c>
      <c r="L492" s="380">
        <v>4058</v>
      </c>
      <c r="M492" s="447">
        <f t="shared" si="1568"/>
        <v>0.10767067314070418</v>
      </c>
      <c r="N492" s="90">
        <f t="shared" si="1575"/>
        <v>73346</v>
      </c>
      <c r="O492" s="90">
        <f t="shared" ref="O492" si="1580">SUM(E486:E492)</f>
        <v>23822</v>
      </c>
      <c r="P492" s="152">
        <f t="shared" ref="P492" si="1581">SUM(K486:K492)</f>
        <v>242607</v>
      </c>
      <c r="Q492" s="152">
        <f t="shared" ref="Q492" si="1582">SUM(L486:L492)</f>
        <v>25107</v>
      </c>
      <c r="R492" s="383">
        <f t="shared" ref="R492" si="1583">Q492/P492</f>
        <v>0.10348835771432811</v>
      </c>
      <c r="S492" s="91">
        <f t="shared" si="1561"/>
        <v>44.384742041712407</v>
      </c>
    </row>
    <row r="493" spans="1:21" x14ac:dyDescent="0.25">
      <c r="A493" s="558">
        <v>44380</v>
      </c>
      <c r="B493" s="559">
        <v>1990200</v>
      </c>
      <c r="C493" s="559">
        <v>292387</v>
      </c>
      <c r="D493" s="112">
        <v>2282587</v>
      </c>
      <c r="E493" s="44">
        <v>3108</v>
      </c>
      <c r="F493" s="561">
        <f t="shared" si="1574"/>
        <v>0.32719233603537212</v>
      </c>
      <c r="G493" s="559">
        <v>12752</v>
      </c>
      <c r="H493" s="112">
        <v>3389761</v>
      </c>
      <c r="I493" s="75">
        <v>21815</v>
      </c>
      <c r="J493" s="73">
        <v>3919902</v>
      </c>
      <c r="K493" s="392">
        <v>34567</v>
      </c>
      <c r="L493" s="380">
        <v>3308</v>
      </c>
      <c r="M493" s="447">
        <f t="shared" ref="M493:M494" si="1584">L493/K493</f>
        <v>9.5698209274741805E-2</v>
      </c>
      <c r="N493" s="90">
        <f t="shared" si="1575"/>
        <v>71655</v>
      </c>
      <c r="O493" s="90">
        <f t="shared" ref="O493" si="1585">SUM(E487:E493)</f>
        <v>24094</v>
      </c>
      <c r="P493" s="152">
        <f t="shared" ref="P493" si="1586">SUM(K487:K493)</f>
        <v>243605</v>
      </c>
      <c r="Q493" s="152">
        <f t="shared" ref="Q493" si="1587">SUM(L487:L493)</f>
        <v>25435</v>
      </c>
      <c r="R493" s="383">
        <f t="shared" ref="R493" si="1588">Q493/P493</f>
        <v>0.10441082900597279</v>
      </c>
      <c r="S493" s="91">
        <f t="shared" si="1561"/>
        <v>44.567325283571165</v>
      </c>
    </row>
    <row r="494" spans="1:21" x14ac:dyDescent="0.25">
      <c r="A494" s="558">
        <v>44381</v>
      </c>
      <c r="B494" s="559">
        <v>1995214</v>
      </c>
      <c r="C494" s="559">
        <v>295113</v>
      </c>
      <c r="D494" s="112">
        <v>2290327</v>
      </c>
      <c r="E494" s="44">
        <v>2726</v>
      </c>
      <c r="F494" s="561">
        <f t="shared" si="1574"/>
        <v>0.35219638242894058</v>
      </c>
      <c r="G494" s="559">
        <v>6523</v>
      </c>
      <c r="H494" s="112">
        <v>3396284</v>
      </c>
      <c r="I494" s="75">
        <v>19125</v>
      </c>
      <c r="J494" s="73">
        <v>3939027</v>
      </c>
      <c r="K494" s="392">
        <v>25648</v>
      </c>
      <c r="L494" s="380">
        <v>2933</v>
      </c>
      <c r="M494" s="447">
        <f t="shared" si="1584"/>
        <v>0.11435589519650655</v>
      </c>
      <c r="N494" s="90">
        <f t="shared" si="1575"/>
        <v>69875</v>
      </c>
      <c r="O494" s="90">
        <f t="shared" ref="O494:O495" si="1589">SUM(E488:E494)</f>
        <v>24181</v>
      </c>
      <c r="P494" s="152">
        <f t="shared" ref="P494:P495" si="1590">SUM(K488:K494)</f>
        <v>237558</v>
      </c>
      <c r="Q494" s="152">
        <f t="shared" ref="Q494:Q495" si="1591">SUM(L488:L494)</f>
        <v>25559</v>
      </c>
      <c r="R494" s="383">
        <f t="shared" ref="R494:R495" si="1592">Q494/P494</f>
        <v>0.10759056735618248</v>
      </c>
      <c r="S494" s="91">
        <f t="shared" ref="S494:S495" si="1593">P494/5466</f>
        <v>43.461031833150386</v>
      </c>
    </row>
    <row r="495" spans="1:21" x14ac:dyDescent="0.25">
      <c r="A495" s="558">
        <v>44382</v>
      </c>
      <c r="B495" s="559">
        <v>1999426</v>
      </c>
      <c r="C495" s="559">
        <v>297485</v>
      </c>
      <c r="D495" s="112">
        <v>2296911</v>
      </c>
      <c r="E495" s="44">
        <v>2372</v>
      </c>
      <c r="F495" s="561">
        <f t="shared" si="1574"/>
        <v>0.36026731470230861</v>
      </c>
      <c r="G495" s="559">
        <v>5191</v>
      </c>
      <c r="H495" s="112">
        <v>3401475</v>
      </c>
      <c r="I495" s="75">
        <v>15031</v>
      </c>
      <c r="J495" s="73">
        <v>3954058</v>
      </c>
      <c r="K495" s="392">
        <v>20222</v>
      </c>
      <c r="L495" s="380">
        <v>2538</v>
      </c>
      <c r="M495" s="447">
        <f t="shared" ref="M495:M496" si="1594">L495/K495</f>
        <v>0.1255068737019088</v>
      </c>
      <c r="N495" s="90">
        <f t="shared" si="1575"/>
        <v>66666</v>
      </c>
      <c r="O495" s="90">
        <f t="shared" si="1589"/>
        <v>23268</v>
      </c>
      <c r="P495" s="152">
        <f t="shared" si="1590"/>
        <v>230554</v>
      </c>
      <c r="Q495" s="152">
        <f t="shared" si="1591"/>
        <v>24658</v>
      </c>
      <c r="R495" s="383">
        <f t="shared" si="1592"/>
        <v>0.10695108304345186</v>
      </c>
      <c r="S495" s="91">
        <f t="shared" si="1593"/>
        <v>42.17965605561654</v>
      </c>
    </row>
    <row r="496" spans="1:21" x14ac:dyDescent="0.25">
      <c r="A496" s="558">
        <v>44383</v>
      </c>
      <c r="B496" s="559">
        <v>2003748</v>
      </c>
      <c r="C496" s="559">
        <v>299848</v>
      </c>
      <c r="D496" s="112">
        <v>2303596</v>
      </c>
      <c r="E496" s="44">
        <v>2363</v>
      </c>
      <c r="F496" s="561">
        <f t="shared" si="1574"/>
        <v>0.35347793567688857</v>
      </c>
      <c r="G496" s="559">
        <v>11935</v>
      </c>
      <c r="H496" s="112">
        <v>3413410</v>
      </c>
      <c r="I496" s="75">
        <v>13188</v>
      </c>
      <c r="J496" s="73">
        <v>3967246</v>
      </c>
      <c r="K496" s="392">
        <v>25123</v>
      </c>
      <c r="L496" s="380">
        <v>2551</v>
      </c>
      <c r="M496" s="447">
        <f t="shared" si="1594"/>
        <v>0.10154042112804999</v>
      </c>
      <c r="N496" s="90">
        <f t="shared" si="1575"/>
        <v>64820</v>
      </c>
      <c r="O496" s="90">
        <f t="shared" ref="O496" si="1595">SUM(E490:E496)</f>
        <v>22513</v>
      </c>
      <c r="P496" s="152">
        <f t="shared" ref="P496" si="1596">SUM(K490:K496)</f>
        <v>227802</v>
      </c>
      <c r="Q496" s="152">
        <f t="shared" ref="Q496" si="1597">SUM(L490:L496)</f>
        <v>23967</v>
      </c>
      <c r="R496" s="383">
        <f t="shared" ref="R496" si="1598">Q496/P496</f>
        <v>0.10520978744699344</v>
      </c>
      <c r="S496" s="91">
        <f t="shared" ref="S496" si="1599">P496/5466</f>
        <v>41.676180021953897</v>
      </c>
    </row>
    <row r="497" spans="1:21" x14ac:dyDescent="0.25">
      <c r="A497" s="558">
        <v>44384</v>
      </c>
      <c r="B497" s="559">
        <v>2010955</v>
      </c>
      <c r="C497" s="559">
        <v>303647</v>
      </c>
      <c r="D497" s="112">
        <v>2314602</v>
      </c>
      <c r="E497" s="44">
        <v>3799</v>
      </c>
      <c r="F497" s="561">
        <f t="shared" si="1574"/>
        <v>0.34517535889514811</v>
      </c>
      <c r="G497" s="559">
        <v>17308</v>
      </c>
      <c r="H497" s="112">
        <v>3430718</v>
      </c>
      <c r="I497" s="75">
        <v>23534</v>
      </c>
      <c r="J497" s="73">
        <v>3990780</v>
      </c>
      <c r="K497" s="392">
        <v>40842</v>
      </c>
      <c r="L497" s="380">
        <v>4092</v>
      </c>
      <c r="M497" s="447">
        <f t="shared" ref="M497" si="1600">L497/K497</f>
        <v>0.10019097987365946</v>
      </c>
      <c r="N497" s="90">
        <f t="shared" ref="N497" si="1601">D497-D490</f>
        <v>64144</v>
      </c>
      <c r="O497" s="90">
        <f t="shared" ref="O497" si="1602">SUM(E491:E497)</f>
        <v>22425</v>
      </c>
      <c r="P497" s="152">
        <f t="shared" ref="P497" si="1603">SUM(K491:K497)</f>
        <v>226934</v>
      </c>
      <c r="Q497" s="152">
        <f t="shared" ref="Q497" si="1604">SUM(L491:L497)</f>
        <v>23964</v>
      </c>
      <c r="R497" s="383">
        <f t="shared" ref="R497" si="1605">Q497/P497</f>
        <v>0.10559898472683688</v>
      </c>
      <c r="S497" s="91">
        <f t="shared" ref="S497" si="1606">P497/5466</f>
        <v>41.51738016831321</v>
      </c>
    </row>
    <row r="498" spans="1:21" x14ac:dyDescent="0.25">
      <c r="A498" s="558">
        <v>44385</v>
      </c>
      <c r="B498" s="559">
        <v>2016901</v>
      </c>
      <c r="C498" s="559">
        <v>306449</v>
      </c>
      <c r="D498" s="112">
        <v>2323350</v>
      </c>
      <c r="E498" s="44">
        <v>2802</v>
      </c>
      <c r="F498" s="561">
        <f t="shared" ref="F498:F501" si="1607">E498/(D498-D497)</f>
        <v>0.32030178326474623</v>
      </c>
      <c r="G498" s="559">
        <v>20730</v>
      </c>
      <c r="H498" s="112">
        <v>3451448</v>
      </c>
      <c r="I498" s="75">
        <v>17603</v>
      </c>
      <c r="J498" s="73">
        <v>4008383</v>
      </c>
      <c r="K498" s="392">
        <v>38333</v>
      </c>
      <c r="L498" s="380">
        <v>3072</v>
      </c>
      <c r="M498" s="447">
        <f t="shared" ref="M498" si="1608">L498/K498</f>
        <v>8.0139827302846106E-2</v>
      </c>
      <c r="N498" s="90">
        <f t="shared" ref="N498" si="1609">D498-D491</f>
        <v>61139</v>
      </c>
      <c r="O498" s="90">
        <f t="shared" ref="O498" si="1610">SUM(E492:E498)</f>
        <v>20993</v>
      </c>
      <c r="P498" s="152">
        <f t="shared" ref="P498" si="1611">SUM(K492:K498)</f>
        <v>222424</v>
      </c>
      <c r="Q498" s="152">
        <f t="shared" ref="Q498" si="1612">SUM(L492:L498)</f>
        <v>22552</v>
      </c>
      <c r="R498" s="383">
        <f t="shared" ref="R498" si="1613">Q498/P498</f>
        <v>0.10139193612200122</v>
      </c>
      <c r="S498" s="91">
        <f t="shared" ref="S498" si="1614">P498/5466</f>
        <v>40.69227954628613</v>
      </c>
    </row>
    <row r="499" spans="1:21" x14ac:dyDescent="0.25">
      <c r="A499" s="558">
        <v>44386</v>
      </c>
      <c r="B499" s="559">
        <v>2022512</v>
      </c>
      <c r="C499" s="559">
        <v>309665</v>
      </c>
      <c r="D499" s="112">
        <v>2332177</v>
      </c>
      <c r="E499" s="44">
        <v>3216</v>
      </c>
      <c r="F499" s="561">
        <f t="shared" si="1607"/>
        <v>0.36433669423360143</v>
      </c>
      <c r="G499" s="559">
        <v>16550</v>
      </c>
      <c r="H499" s="112">
        <v>3467998</v>
      </c>
      <c r="I499" s="75">
        <v>18781</v>
      </c>
      <c r="J499" s="73">
        <v>4027164</v>
      </c>
      <c r="K499" s="392">
        <v>35331</v>
      </c>
      <c r="L499" s="380">
        <v>3514</v>
      </c>
      <c r="M499" s="447">
        <f t="shared" ref="M499:M501" si="1615">L499/K499</f>
        <v>9.945939826214939E-2</v>
      </c>
      <c r="N499" s="90">
        <f t="shared" ref="N499:N501" si="1616">D499-D492</f>
        <v>59089</v>
      </c>
      <c r="O499" s="90">
        <f t="shared" ref="O499:O501" si="1617">SUM(E493:E499)</f>
        <v>20386</v>
      </c>
      <c r="P499" s="152">
        <f t="shared" ref="P499:P501" si="1618">SUM(K493:K499)</f>
        <v>220066</v>
      </c>
      <c r="Q499" s="152">
        <f t="shared" ref="Q499:Q501" si="1619">SUM(L493:L499)</f>
        <v>22008</v>
      </c>
      <c r="R499" s="383">
        <f t="shared" ref="R499:R501" si="1620">Q499/P499</f>
        <v>0.10000636172784529</v>
      </c>
      <c r="S499" s="91">
        <f t="shared" ref="S499:S501" si="1621">P499/5466</f>
        <v>40.260885473838272</v>
      </c>
    </row>
    <row r="500" spans="1:21" x14ac:dyDescent="0.25">
      <c r="A500" s="558">
        <v>44387</v>
      </c>
      <c r="B500" s="559">
        <v>2026614</v>
      </c>
      <c r="C500" s="559">
        <v>311855</v>
      </c>
      <c r="D500" s="112">
        <v>2338469</v>
      </c>
      <c r="E500" s="44">
        <v>2190</v>
      </c>
      <c r="F500" s="561">
        <f t="shared" si="1607"/>
        <v>0.34806102987921167</v>
      </c>
      <c r="G500" s="559">
        <v>12225</v>
      </c>
      <c r="H500" s="112">
        <v>3480223</v>
      </c>
      <c r="I500" s="75">
        <v>14937</v>
      </c>
      <c r="J500" s="73">
        <v>4042101</v>
      </c>
      <c r="K500" s="392">
        <v>27162</v>
      </c>
      <c r="L500" s="380">
        <v>2454</v>
      </c>
      <c r="M500" s="447">
        <f t="shared" si="1615"/>
        <v>9.0346808040645016E-2</v>
      </c>
      <c r="N500" s="90">
        <f t="shared" si="1616"/>
        <v>55882</v>
      </c>
      <c r="O500" s="90">
        <f t="shared" si="1617"/>
        <v>19468</v>
      </c>
      <c r="P500" s="152">
        <f t="shared" si="1618"/>
        <v>212661</v>
      </c>
      <c r="Q500" s="152">
        <f t="shared" si="1619"/>
        <v>21154</v>
      </c>
      <c r="R500" s="383">
        <f t="shared" si="1620"/>
        <v>9.9472869966754598E-2</v>
      </c>
      <c r="S500" s="91">
        <f t="shared" si="1621"/>
        <v>38.906147091108672</v>
      </c>
    </row>
    <row r="501" spans="1:21" x14ac:dyDescent="0.25">
      <c r="A501" s="558">
        <v>44388</v>
      </c>
      <c r="B501" s="559">
        <v>2030672</v>
      </c>
      <c r="C501" s="559">
        <v>313903</v>
      </c>
      <c r="D501" s="112">
        <v>2344575</v>
      </c>
      <c r="E501" s="44">
        <v>2048</v>
      </c>
      <c r="F501" s="561">
        <f t="shared" si="1607"/>
        <v>0.33540779561087453</v>
      </c>
      <c r="G501" s="559">
        <v>6340</v>
      </c>
      <c r="H501" s="112">
        <v>3486563</v>
      </c>
      <c r="I501" s="75">
        <v>13902</v>
      </c>
      <c r="J501" s="73">
        <v>4056003</v>
      </c>
      <c r="K501" s="392">
        <v>20242</v>
      </c>
      <c r="L501" s="380">
        <v>2263</v>
      </c>
      <c r="M501" s="447">
        <f t="shared" si="1615"/>
        <v>0.11179725323584626</v>
      </c>
      <c r="N501" s="90">
        <f t="shared" si="1616"/>
        <v>54248</v>
      </c>
      <c r="O501" s="90">
        <f t="shared" si="1617"/>
        <v>18790</v>
      </c>
      <c r="P501" s="152">
        <f t="shared" si="1618"/>
        <v>207255</v>
      </c>
      <c r="Q501" s="152">
        <f t="shared" si="1619"/>
        <v>20484</v>
      </c>
      <c r="R501" s="383">
        <f t="shared" si="1620"/>
        <v>9.8834768763117892E-2</v>
      </c>
      <c r="S501" s="91">
        <f t="shared" si="1621"/>
        <v>37.917124039517013</v>
      </c>
    </row>
    <row r="502" spans="1:21" x14ac:dyDescent="0.25">
      <c r="A502" s="558">
        <v>44389</v>
      </c>
      <c r="B502" s="559">
        <v>2034379</v>
      </c>
      <c r="C502" s="559">
        <v>316037</v>
      </c>
      <c r="D502" s="112">
        <v>2350416</v>
      </c>
      <c r="E502" s="44">
        <v>2134</v>
      </c>
      <c r="F502" s="561">
        <f t="shared" ref="F502:F503" si="1622">E502/(D502-D501)</f>
        <v>0.36534839924670431</v>
      </c>
      <c r="G502" s="559">
        <v>4912</v>
      </c>
      <c r="H502" s="112">
        <v>3491475</v>
      </c>
      <c r="I502" s="75">
        <v>16414</v>
      </c>
      <c r="J502" s="73">
        <v>4072417</v>
      </c>
      <c r="K502" s="392">
        <v>21326</v>
      </c>
      <c r="L502" s="380">
        <v>2359</v>
      </c>
      <c r="M502" s="447">
        <f t="shared" ref="M502:M503" si="1623">L502/K502</f>
        <v>0.11061614930132233</v>
      </c>
      <c r="N502" s="90">
        <f t="shared" ref="N502" si="1624">D502-D495</f>
        <v>53505</v>
      </c>
      <c r="O502" s="90">
        <f t="shared" ref="O502" si="1625">SUM(E496:E502)</f>
        <v>18552</v>
      </c>
      <c r="P502" s="152">
        <f t="shared" ref="P502" si="1626">SUM(K496:K502)</f>
        <v>208359</v>
      </c>
      <c r="Q502" s="152">
        <f t="shared" ref="Q502" si="1627">SUM(L496:L502)</f>
        <v>20305</v>
      </c>
      <c r="R502" s="383">
        <f t="shared" ref="R502" si="1628">Q502/P502</f>
        <v>9.7451993914349749E-2</v>
      </c>
      <c r="S502" s="91">
        <f t="shared" ref="S502" si="1629">P502/5466</f>
        <v>38.119099890230515</v>
      </c>
      <c r="U502" s="113" t="s">
        <v>426</v>
      </c>
    </row>
    <row r="503" spans="1:21" x14ac:dyDescent="0.25">
      <c r="A503" s="558">
        <v>44390</v>
      </c>
      <c r="B503" s="559">
        <v>2038579</v>
      </c>
      <c r="C503" s="559">
        <v>318566</v>
      </c>
      <c r="D503" s="112">
        <v>2357145</v>
      </c>
      <c r="E503" s="44">
        <v>2529</v>
      </c>
      <c r="F503" s="561">
        <f t="shared" si="1622"/>
        <v>0.3758359340169416</v>
      </c>
      <c r="G503" s="559">
        <v>9915</v>
      </c>
      <c r="H503" s="112">
        <v>3501390</v>
      </c>
      <c r="I503" s="75">
        <v>13889</v>
      </c>
      <c r="J503" s="73">
        <v>4086306</v>
      </c>
      <c r="K503" s="392">
        <v>23804</v>
      </c>
      <c r="L503" s="380">
        <v>2734</v>
      </c>
      <c r="M503" s="447">
        <f t="shared" si="1623"/>
        <v>0.11485464627793648</v>
      </c>
      <c r="N503" s="90">
        <f t="shared" ref="N503" si="1630">D503-D496</f>
        <v>53549</v>
      </c>
      <c r="O503" s="90">
        <f t="shared" ref="O503" si="1631">SUM(E497:E503)</f>
        <v>18718</v>
      </c>
      <c r="P503" s="152">
        <f t="shared" ref="P503" si="1632">SUM(K497:K503)</f>
        <v>207040</v>
      </c>
      <c r="Q503" s="152">
        <f t="shared" ref="Q503" si="1633">SUM(L497:L503)</f>
        <v>20488</v>
      </c>
      <c r="R503" s="383">
        <f t="shared" ref="R503" si="1634">Q503/P503</f>
        <v>9.895672333848532E-2</v>
      </c>
      <c r="S503" s="91">
        <f t="shared" ref="S503" si="1635">P503/5466</f>
        <v>37.87778997438712</v>
      </c>
    </row>
    <row r="504" spans="1:21" x14ac:dyDescent="0.25">
      <c r="A504" s="558">
        <v>44391</v>
      </c>
      <c r="B504" s="559">
        <v>2044120</v>
      </c>
      <c r="C504" s="559">
        <v>321202</v>
      </c>
      <c r="D504" s="112">
        <v>2365322</v>
      </c>
      <c r="E504" s="44">
        <v>2636</v>
      </c>
      <c r="F504" s="561">
        <f t="shared" ref="F504:F507" si="1636">E504/(D504-D503)</f>
        <v>0.32236761648526352</v>
      </c>
      <c r="G504" s="559">
        <v>17700</v>
      </c>
      <c r="H504" s="112">
        <v>3519090</v>
      </c>
      <c r="I504" s="75">
        <v>18149</v>
      </c>
      <c r="J504" s="73">
        <v>4104455</v>
      </c>
      <c r="K504" s="392">
        <v>35849</v>
      </c>
      <c r="L504" s="380">
        <v>2912</v>
      </c>
      <c r="M504" s="447">
        <f t="shared" ref="M504:M506" si="1637">L504/K504</f>
        <v>8.1229601941476756E-2</v>
      </c>
      <c r="N504" s="90">
        <f t="shared" ref="N504:N505" si="1638">D504-D497</f>
        <v>50720</v>
      </c>
      <c r="O504" s="90">
        <f t="shared" ref="O504:O505" si="1639">SUM(E498:E504)</f>
        <v>17555</v>
      </c>
      <c r="P504" s="152">
        <f t="shared" ref="P504:P505" si="1640">SUM(K498:K504)</f>
        <v>202047</v>
      </c>
      <c r="Q504" s="152">
        <f t="shared" ref="Q504:Q505" si="1641">SUM(L498:L504)</f>
        <v>19308</v>
      </c>
      <c r="R504" s="383">
        <f t="shared" ref="R504:R505" si="1642">Q504/P504</f>
        <v>9.5561923710819757E-2</v>
      </c>
      <c r="S504" s="91">
        <f t="shared" ref="S504:S505" si="1643">P504/5466</f>
        <v>36.96432491767289</v>
      </c>
    </row>
    <row r="505" spans="1:21" x14ac:dyDescent="0.25">
      <c r="A505" s="558">
        <v>44392</v>
      </c>
      <c r="B505" s="559">
        <v>2048716</v>
      </c>
      <c r="C505" s="559">
        <v>323288</v>
      </c>
      <c r="D505" s="112">
        <v>2372004</v>
      </c>
      <c r="E505" s="44">
        <v>2086</v>
      </c>
      <c r="F505" s="561">
        <f t="shared" si="1636"/>
        <v>0.31218198144268183</v>
      </c>
      <c r="G505" s="559">
        <v>21397</v>
      </c>
      <c r="H505" s="112">
        <v>3540487</v>
      </c>
      <c r="I505" s="75">
        <v>13376</v>
      </c>
      <c r="J505" s="73">
        <v>4117831</v>
      </c>
      <c r="K505" s="392">
        <v>34773</v>
      </c>
      <c r="L505" s="380">
        <v>2303</v>
      </c>
      <c r="M505" s="447">
        <f t="shared" si="1637"/>
        <v>6.6229545912058208E-2</v>
      </c>
      <c r="N505" s="90">
        <f t="shared" si="1638"/>
        <v>48654</v>
      </c>
      <c r="O505" s="90">
        <f t="shared" si="1639"/>
        <v>16839</v>
      </c>
      <c r="P505" s="152">
        <f t="shared" si="1640"/>
        <v>198487</v>
      </c>
      <c r="Q505" s="152">
        <f t="shared" si="1641"/>
        <v>18539</v>
      </c>
      <c r="R505" s="383">
        <f t="shared" si="1642"/>
        <v>9.3401582975207439E-2</v>
      </c>
      <c r="S505" s="91">
        <f t="shared" si="1643"/>
        <v>36.313025978777901</v>
      </c>
    </row>
    <row r="506" spans="1:21" x14ac:dyDescent="0.25">
      <c r="A506" s="558">
        <v>44393</v>
      </c>
      <c r="B506" s="559">
        <v>2052856</v>
      </c>
      <c r="C506" s="559">
        <v>325335</v>
      </c>
      <c r="D506" s="112">
        <v>2378191</v>
      </c>
      <c r="E506" s="44">
        <v>2047</v>
      </c>
      <c r="F506" s="561">
        <f t="shared" si="1636"/>
        <v>0.33085501858736061</v>
      </c>
      <c r="G506" s="559">
        <v>14050</v>
      </c>
      <c r="H506" s="112">
        <v>3554537</v>
      </c>
      <c r="I506" s="75">
        <v>12818</v>
      </c>
      <c r="J506" s="73">
        <v>4130649</v>
      </c>
      <c r="K506" s="392">
        <v>26868</v>
      </c>
      <c r="L506" s="380">
        <v>2285</v>
      </c>
      <c r="M506" s="447">
        <f t="shared" si="1637"/>
        <v>8.5045407175822541E-2</v>
      </c>
      <c r="N506" s="90">
        <f t="shared" ref="N506" si="1644">D506-D499</f>
        <v>46014</v>
      </c>
      <c r="O506" s="90">
        <f t="shared" ref="O506" si="1645">SUM(E500:E506)</f>
        <v>15670</v>
      </c>
      <c r="P506" s="152">
        <f t="shared" ref="P506" si="1646">SUM(K500:K506)</f>
        <v>190024</v>
      </c>
      <c r="Q506" s="152">
        <f t="shared" ref="Q506" si="1647">SUM(L500:L506)</f>
        <v>17310</v>
      </c>
      <c r="R506" s="383">
        <f t="shared" ref="R506" si="1648">Q506/P506</f>
        <v>9.1093756578116442E-2</v>
      </c>
      <c r="S506" s="91">
        <f t="shared" ref="S506" si="1649">P506/5466</f>
        <v>34.764727405781194</v>
      </c>
    </row>
    <row r="507" spans="1:21" x14ac:dyDescent="0.25">
      <c r="A507" s="558">
        <v>44394</v>
      </c>
      <c r="B507" s="44">
        <v>2057418</v>
      </c>
      <c r="C507" s="44">
        <v>327652</v>
      </c>
      <c r="D507" s="112">
        <v>2385070</v>
      </c>
      <c r="E507" s="44">
        <v>2317</v>
      </c>
      <c r="F507" s="561">
        <f t="shared" si="1636"/>
        <v>0.33682221253089112</v>
      </c>
      <c r="G507" s="559">
        <v>12484</v>
      </c>
      <c r="H507" s="112">
        <v>3567021</v>
      </c>
      <c r="I507" s="75">
        <v>17150</v>
      </c>
      <c r="J507" s="73">
        <v>4147799</v>
      </c>
      <c r="K507" s="392">
        <v>29634</v>
      </c>
      <c r="L507" s="380">
        <v>2539</v>
      </c>
      <c r="M507" s="447">
        <f t="shared" ref="M507" si="1650">L507/K507</f>
        <v>8.5678612404670312E-2</v>
      </c>
      <c r="N507" s="90">
        <f t="shared" ref="N507" si="1651">D507-D500</f>
        <v>46601</v>
      </c>
      <c r="O507" s="90">
        <f t="shared" ref="O507" si="1652">SUM(E501:E507)</f>
        <v>15797</v>
      </c>
      <c r="P507" s="152">
        <f t="shared" ref="P507" si="1653">SUM(K501:K507)</f>
        <v>192496</v>
      </c>
      <c r="Q507" s="152">
        <f t="shared" ref="Q507" si="1654">SUM(L501:L507)</f>
        <v>17395</v>
      </c>
      <c r="R507" s="383">
        <f t="shared" ref="R507" si="1655">Q507/P507</f>
        <v>9.0365514088604437E-2</v>
      </c>
      <c r="S507" s="91">
        <f t="shared" ref="S507" si="1656">P507/5466</f>
        <v>35.216977680204906</v>
      </c>
    </row>
    <row r="508" spans="1:21" x14ac:dyDescent="0.25">
      <c r="A508" s="558">
        <v>44395</v>
      </c>
      <c r="B508" s="44">
        <v>2060966</v>
      </c>
      <c r="C508" s="44">
        <v>329387</v>
      </c>
      <c r="D508" s="112">
        <v>2390353</v>
      </c>
      <c r="E508" s="44">
        <v>1735</v>
      </c>
      <c r="F508" s="561">
        <f t="shared" ref="F508:F510" si="1657">E508/(D508-D507)</f>
        <v>0.32841188718531139</v>
      </c>
      <c r="G508" s="559">
        <v>5365</v>
      </c>
      <c r="H508" s="112">
        <v>3572386</v>
      </c>
      <c r="I508" s="75">
        <v>14062</v>
      </c>
      <c r="J508" s="73">
        <v>4161861</v>
      </c>
      <c r="K508" s="392">
        <v>19427</v>
      </c>
      <c r="L508" s="380">
        <v>1908</v>
      </c>
      <c r="M508" s="447">
        <f t="shared" ref="M508:M510" si="1658">L508/K508</f>
        <v>9.821382611828898E-2</v>
      </c>
      <c r="N508" s="90">
        <f t="shared" ref="N508:N509" si="1659">D508-D501</f>
        <v>45778</v>
      </c>
      <c r="O508" s="90">
        <f t="shared" ref="O508" si="1660">SUM(E502:E508)</f>
        <v>15484</v>
      </c>
      <c r="P508" s="152">
        <f t="shared" ref="P508:P509" si="1661">SUM(K502:K508)</f>
        <v>191681</v>
      </c>
      <c r="Q508" s="152">
        <f t="shared" ref="Q508:Q509" si="1662">SUM(L502:L508)</f>
        <v>17040</v>
      </c>
      <c r="R508" s="383">
        <f t="shared" ref="R508:R509" si="1663">Q508/P508</f>
        <v>8.8897699824187063E-2</v>
      </c>
      <c r="S508" s="91">
        <f t="shared" ref="S508:S509" si="1664">P508/5466</f>
        <v>35.067874130991584</v>
      </c>
    </row>
    <row r="509" spans="1:21" x14ac:dyDescent="0.25">
      <c r="A509" s="558">
        <v>44396</v>
      </c>
      <c r="B509" s="44">
        <v>2063851</v>
      </c>
      <c r="C509" s="44">
        <v>330851</v>
      </c>
      <c r="D509" s="112">
        <v>2394702</v>
      </c>
      <c r="E509" s="44">
        <v>1464</v>
      </c>
      <c r="F509" s="561">
        <f t="shared" si="1657"/>
        <v>0.33662911014026214</v>
      </c>
      <c r="G509" s="559">
        <v>5780</v>
      </c>
      <c r="H509" s="112">
        <v>3578166</v>
      </c>
      <c r="I509" s="75">
        <v>9880</v>
      </c>
      <c r="J509" s="73">
        <v>4171741</v>
      </c>
      <c r="K509" s="392">
        <v>15660</v>
      </c>
      <c r="L509" s="380">
        <v>1613</v>
      </c>
      <c r="M509" s="447">
        <f t="shared" si="1658"/>
        <v>0.10300127713920817</v>
      </c>
      <c r="N509" s="90">
        <f t="shared" si="1659"/>
        <v>44286</v>
      </c>
      <c r="O509" s="90">
        <f t="shared" ref="O509" si="1665">SUM(E503:E509)</f>
        <v>14814</v>
      </c>
      <c r="P509" s="152">
        <f t="shared" si="1661"/>
        <v>186015</v>
      </c>
      <c r="Q509" s="152">
        <f t="shared" si="1662"/>
        <v>16294</v>
      </c>
      <c r="R509" s="383">
        <f t="shared" si="1663"/>
        <v>8.7595086417762008E-2</v>
      </c>
      <c r="S509" s="91">
        <f t="shared" si="1664"/>
        <v>34.031284302963776</v>
      </c>
    </row>
    <row r="510" spans="1:21" x14ac:dyDescent="0.25">
      <c r="A510" s="558">
        <v>44397</v>
      </c>
      <c r="B510" s="44">
        <v>2067066</v>
      </c>
      <c r="C510" s="44">
        <v>332455</v>
      </c>
      <c r="D510" s="112">
        <v>2399521</v>
      </c>
      <c r="E510" s="44">
        <v>1604</v>
      </c>
      <c r="F510" s="561">
        <f t="shared" si="1657"/>
        <v>0.33284913882548245</v>
      </c>
      <c r="G510" s="559">
        <v>9170</v>
      </c>
      <c r="H510" s="112">
        <v>3587336</v>
      </c>
      <c r="I510" s="75">
        <v>9903</v>
      </c>
      <c r="J510" s="73">
        <v>4181644</v>
      </c>
      <c r="K510" s="392">
        <v>19073</v>
      </c>
      <c r="L510" s="380">
        <v>1752</v>
      </c>
      <c r="M510" s="447">
        <f t="shared" si="1658"/>
        <v>9.1857599748335336E-2</v>
      </c>
      <c r="N510" s="90">
        <f t="shared" ref="N510:N511" si="1666">D510-D503</f>
        <v>42376</v>
      </c>
      <c r="O510" s="90">
        <f t="shared" ref="O510:O511" si="1667">SUM(E504:E510)</f>
        <v>13889</v>
      </c>
      <c r="P510" s="152">
        <f t="shared" ref="P510:P511" si="1668">SUM(K504:K510)</f>
        <v>181284</v>
      </c>
      <c r="Q510" s="152">
        <f t="shared" ref="Q510:Q511" si="1669">SUM(L504:L510)</f>
        <v>15312</v>
      </c>
      <c r="R510" s="383">
        <f t="shared" ref="R510:R511" si="1670">Q510/P510</f>
        <v>8.4464155689415496E-2</v>
      </c>
      <c r="S510" s="91">
        <f t="shared" ref="S510:S511" si="1671">P510/5466</f>
        <v>33.165751920965974</v>
      </c>
    </row>
    <row r="511" spans="1:21" x14ac:dyDescent="0.25">
      <c r="A511" s="558">
        <v>44398</v>
      </c>
      <c r="B511" s="44">
        <v>2072077</v>
      </c>
      <c r="C511" s="44">
        <v>334141</v>
      </c>
      <c r="D511" s="112">
        <v>2406218</v>
      </c>
      <c r="E511" s="44">
        <v>1686</v>
      </c>
      <c r="F511" s="561">
        <f t="shared" ref="F511" si="1672">E511/(D511-D510)</f>
        <v>0.25175451694788709</v>
      </c>
      <c r="G511" s="559">
        <v>17384</v>
      </c>
      <c r="H511" s="112">
        <v>3604720</v>
      </c>
      <c r="I511" s="75">
        <v>14078</v>
      </c>
      <c r="J511" s="73">
        <v>4195722</v>
      </c>
      <c r="K511" s="392">
        <v>31462</v>
      </c>
      <c r="L511" s="380">
        <v>1902</v>
      </c>
      <c r="M511" s="447">
        <f t="shared" ref="M511:M513" si="1673">L511/K511</f>
        <v>6.0453880872163246E-2</v>
      </c>
      <c r="N511" s="90">
        <f t="shared" si="1666"/>
        <v>40896</v>
      </c>
      <c r="O511" s="90">
        <f t="shared" si="1667"/>
        <v>12939</v>
      </c>
      <c r="P511" s="152">
        <f t="shared" si="1668"/>
        <v>176897</v>
      </c>
      <c r="Q511" s="152">
        <f t="shared" si="1669"/>
        <v>14302</v>
      </c>
      <c r="R511" s="383">
        <f t="shared" si="1670"/>
        <v>8.0849307789278513E-2</v>
      </c>
      <c r="S511" s="91">
        <f t="shared" si="1671"/>
        <v>32.363154043175996</v>
      </c>
      <c r="U511" s="113" t="s">
        <v>429</v>
      </c>
    </row>
    <row r="512" spans="1:21" x14ac:dyDescent="0.25">
      <c r="A512" s="558">
        <v>44399</v>
      </c>
      <c r="B512" s="44">
        <v>2077122</v>
      </c>
      <c r="C512" s="44">
        <v>335966</v>
      </c>
      <c r="D512" s="112">
        <v>2413088</v>
      </c>
      <c r="E512" s="44">
        <v>1825</v>
      </c>
      <c r="F512" s="561">
        <f t="shared" ref="F512:F513" si="1674">E512/(D512-D511)</f>
        <v>0.26564774381368267</v>
      </c>
      <c r="G512" s="559">
        <v>19844</v>
      </c>
      <c r="H512" s="112">
        <v>3624564</v>
      </c>
      <c r="I512" s="75">
        <v>13436</v>
      </c>
      <c r="J512" s="73">
        <v>4209158</v>
      </c>
      <c r="K512" s="392">
        <v>33280</v>
      </c>
      <c r="L512" s="380">
        <v>2010</v>
      </c>
      <c r="M512" s="447">
        <f t="shared" si="1673"/>
        <v>6.0396634615384616E-2</v>
      </c>
      <c r="N512" s="90">
        <f t="shared" ref="N512" si="1675">D512-D505</f>
        <v>41084</v>
      </c>
      <c r="O512" s="90">
        <f t="shared" ref="O512" si="1676">SUM(E506:E512)</f>
        <v>12678</v>
      </c>
      <c r="P512" s="152">
        <f t="shared" ref="P512" si="1677">SUM(K506:K512)</f>
        <v>175404</v>
      </c>
      <c r="Q512" s="152">
        <f t="shared" ref="Q512" si="1678">SUM(L506:L512)</f>
        <v>14009</v>
      </c>
      <c r="R512" s="383">
        <f t="shared" ref="R512" si="1679">Q512/P512</f>
        <v>7.9867049782217051E-2</v>
      </c>
      <c r="S512" s="91">
        <f t="shared" ref="S512" si="1680">P512/5466</f>
        <v>32.090010976948406</v>
      </c>
    </row>
    <row r="513" spans="1:19" x14ac:dyDescent="0.25">
      <c r="A513" s="558">
        <v>44400</v>
      </c>
      <c r="B513" s="44">
        <v>2081156</v>
      </c>
      <c r="C513" s="44">
        <v>337471</v>
      </c>
      <c r="D513" s="112">
        <v>2418627</v>
      </c>
      <c r="E513" s="44">
        <v>1505</v>
      </c>
      <c r="F513" s="561">
        <f t="shared" si="1674"/>
        <v>0.27170969489077451</v>
      </c>
      <c r="G513" s="559">
        <v>14459</v>
      </c>
      <c r="H513" s="112">
        <v>3639023</v>
      </c>
      <c r="I513" s="75">
        <v>11336</v>
      </c>
      <c r="J513" s="73">
        <v>4220494</v>
      </c>
      <c r="K513" s="392">
        <v>25795</v>
      </c>
      <c r="L513" s="380">
        <v>1652</v>
      </c>
      <c r="M513" s="447">
        <f t="shared" si="1673"/>
        <v>6.4043419267299867E-2</v>
      </c>
      <c r="N513" s="90">
        <f t="shared" ref="N513" si="1681">D513-D506</f>
        <v>40436</v>
      </c>
      <c r="O513" s="90">
        <f t="shared" ref="O513" si="1682">SUM(E507:E513)</f>
        <v>12136</v>
      </c>
      <c r="P513" s="152">
        <f t="shared" ref="P513" si="1683">SUM(K507:K513)</f>
        <v>174331</v>
      </c>
      <c r="Q513" s="152">
        <f t="shared" ref="Q513" si="1684">SUM(L507:L513)</f>
        <v>13376</v>
      </c>
      <c r="R513" s="383">
        <f t="shared" ref="R513" si="1685">Q513/P513</f>
        <v>7.6727604384762324E-2</v>
      </c>
      <c r="S513" s="91">
        <f t="shared" ref="S513" si="1686">P513/5466</f>
        <v>31.893706549579218</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2021-07-23T11:31:57Z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vA49963545</value>
    </field>
    <field name="Objective-Version">
      <value order="0">152.480</value>
    </field>
    <field name="Objective-VersionNumber">
      <value order="0">1695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2021-07-23T11:31:56Z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2021-07-23T11:31:57Z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vA49963545</vt:lpwstr>
  </property>
  <property fmtid="{D5CDD505-2E9C-101B-9397-08002B2CF9AE}" pid="16" name="Objective-Version">
    <vt:lpwstr>152.480</vt:lpwstr>
  </property>
  <property fmtid="{D5CDD505-2E9C-101B-9397-08002B2CF9AE}" pid="17" name="Objective-VersionNumber">
    <vt:r8>1695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