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89" i="9" l="1"/>
  <c r="M489" i="9" l="1"/>
  <c r="N489" i="9"/>
  <c r="O489" i="9"/>
  <c r="P489" i="9"/>
  <c r="Q489" i="9"/>
  <c r="R489" i="9"/>
  <c r="F489" i="9"/>
  <c r="S488" i="9" l="1"/>
  <c r="N488" i="9" l="1"/>
  <c r="O488" i="9"/>
  <c r="P488" i="9"/>
  <c r="Q488" i="9"/>
  <c r="M488" i="9"/>
  <c r="F488" i="9"/>
  <c r="R488" i="9" l="1"/>
  <c r="M487" i="9"/>
  <c r="N487" i="9"/>
  <c r="O487" i="9"/>
  <c r="P487" i="9"/>
  <c r="Q487" i="9"/>
  <c r="R487" i="9" s="1"/>
  <c r="S487" i="9"/>
  <c r="F487" i="9"/>
  <c r="M486" i="9" l="1"/>
  <c r="F486" i="9"/>
  <c r="N486" i="9"/>
  <c r="O486" i="9"/>
  <c r="P486" i="9"/>
  <c r="Q486" i="9"/>
  <c r="R486" i="9" l="1"/>
  <c r="S486" i="9"/>
  <c r="N485" i="9"/>
  <c r="O485" i="9"/>
  <c r="P485" i="9"/>
  <c r="Q485" i="9"/>
  <c r="R485" i="9"/>
  <c r="S485" i="9"/>
  <c r="M485" i="9"/>
  <c r="F485" i="9"/>
  <c r="F484" i="9" l="1"/>
  <c r="M484" i="9"/>
  <c r="N484" i="9"/>
  <c r="O484" i="9"/>
  <c r="P484" i="9"/>
  <c r="S484" i="9" s="1"/>
  <c r="Q484" i="9"/>
  <c r="R484" i="9" s="1"/>
  <c r="M483" i="9" l="1"/>
  <c r="N483" i="9"/>
  <c r="O483" i="9"/>
  <c r="P483" i="9"/>
  <c r="S483" i="9" s="1"/>
  <c r="Q483" i="9"/>
  <c r="F483" i="9"/>
  <c r="R483" i="9" l="1"/>
  <c r="F482" i="9"/>
  <c r="M482" i="9"/>
  <c r="N482" i="9"/>
  <c r="O482" i="9"/>
  <c r="P482" i="9"/>
  <c r="Q482" i="9"/>
  <c r="R482" i="9" l="1"/>
  <c r="S482" i="9"/>
  <c r="F481" i="9"/>
  <c r="F479" i="9" l="1"/>
  <c r="M479" i="9"/>
  <c r="N479" i="9"/>
  <c r="O479" i="9"/>
  <c r="P479" i="9"/>
  <c r="S479" i="9" s="1"/>
  <c r="Q479" i="9"/>
  <c r="R479" i="9" s="1"/>
  <c r="F480" i="9"/>
  <c r="M480" i="9"/>
  <c r="N480" i="9"/>
  <c r="O480" i="9"/>
  <c r="P480" i="9"/>
  <c r="S480" i="9" s="1"/>
  <c r="Q480" i="9"/>
  <c r="M481" i="9"/>
  <c r="N481" i="9"/>
  <c r="O481" i="9"/>
  <c r="P481" i="9"/>
  <c r="S481" i="9" s="1"/>
  <c r="Q481" i="9"/>
  <c r="R481" i="9" l="1"/>
  <c r="R480" i="9"/>
  <c r="N478" i="9"/>
  <c r="O478" i="9"/>
  <c r="P478" i="9"/>
  <c r="S478" i="9" s="1"/>
  <c r="Q478" i="9"/>
  <c r="M478" i="9"/>
  <c r="F478" i="9"/>
  <c r="R478" i="9" l="1"/>
  <c r="F477" i="9"/>
  <c r="M477" i="9"/>
  <c r="N477" i="9"/>
  <c r="O477" i="9"/>
  <c r="P477" i="9"/>
  <c r="S477" i="9" s="1"/>
  <c r="Q477" i="9"/>
  <c r="R477" i="9" l="1"/>
  <c r="Q476" i="9"/>
  <c r="Q475" i="9"/>
  <c r="P476" i="9"/>
  <c r="S476" i="9" s="1"/>
  <c r="P475" i="9"/>
  <c r="R475" i="9" s="1"/>
  <c r="O476" i="9"/>
  <c r="O475" i="9"/>
  <c r="N476" i="9"/>
  <c r="N475" i="9"/>
  <c r="R476" i="9" l="1"/>
  <c r="M476" i="9"/>
  <c r="F476" i="9"/>
  <c r="F475" i="9" l="1"/>
  <c r="M475" i="9"/>
  <c r="S475" i="9" l="1"/>
  <c r="F474" i="9"/>
  <c r="M474" i="9"/>
  <c r="N474" i="9"/>
  <c r="O474" i="9"/>
  <c r="P474" i="9"/>
  <c r="S474" i="9" s="1"/>
  <c r="Q474" i="9"/>
  <c r="F473" i="9"/>
  <c r="M473" i="9"/>
  <c r="N473" i="9"/>
  <c r="O473" i="9"/>
  <c r="P473" i="9"/>
  <c r="S473" i="9" s="1"/>
  <c r="Q473" i="9"/>
  <c r="F472" i="9"/>
  <c r="M472" i="9"/>
  <c r="N472" i="9"/>
  <c r="O472" i="9"/>
  <c r="P472" i="9"/>
  <c r="S472" i="9" s="1"/>
  <c r="Q472" i="9"/>
  <c r="R472" i="9" s="1"/>
  <c r="R474" i="9" l="1"/>
  <c r="R473" i="9"/>
  <c r="N471" i="9"/>
  <c r="O471" i="9"/>
  <c r="P471" i="9"/>
  <c r="S471" i="9" s="1"/>
  <c r="Q471" i="9"/>
  <c r="R471" i="9" s="1"/>
  <c r="M471" i="9"/>
  <c r="F471" i="9"/>
  <c r="F470" i="9" l="1"/>
  <c r="M470" i="9"/>
  <c r="N470" i="9"/>
  <c r="O470" i="9"/>
  <c r="P470" i="9"/>
  <c r="Q470" i="9"/>
  <c r="S470" i="9"/>
  <c r="R470" i="9" l="1"/>
  <c r="M469" i="9"/>
  <c r="N469" i="9"/>
  <c r="O469" i="9"/>
  <c r="P469" i="9"/>
  <c r="Q469" i="9"/>
  <c r="R469" i="9"/>
  <c r="S469" i="9"/>
  <c r="F468" i="9"/>
  <c r="M468" i="9" l="1"/>
  <c r="N468" i="9"/>
  <c r="O468" i="9"/>
  <c r="P468" i="9"/>
  <c r="S468" i="9" s="1"/>
  <c r="Q468" i="9"/>
  <c r="R468" i="9" l="1"/>
  <c r="M467" i="9"/>
  <c r="N467" i="9"/>
  <c r="O467" i="9"/>
  <c r="P467" i="9"/>
  <c r="S467" i="9" s="1"/>
  <c r="Q467" i="9"/>
  <c r="R467" i="9" s="1"/>
  <c r="F467" i="9"/>
  <c r="M466" i="9" l="1"/>
  <c r="N466" i="9"/>
  <c r="O466" i="9"/>
  <c r="P466" i="9"/>
  <c r="S466" i="9" s="1"/>
  <c r="Q466" i="9"/>
  <c r="F466" i="9"/>
  <c r="N465" i="9"/>
  <c r="O465" i="9"/>
  <c r="P465" i="9"/>
  <c r="S465" i="9" s="1"/>
  <c r="Q465" i="9"/>
  <c r="M465" i="9"/>
  <c r="F465" i="9"/>
  <c r="R465" i="9" l="1"/>
  <c r="R466" i="9"/>
  <c r="N464" i="9"/>
  <c r="O464" i="9"/>
  <c r="P464" i="9"/>
  <c r="S464" i="9" s="1"/>
  <c r="Q464" i="9"/>
  <c r="M464" i="9"/>
  <c r="F464" i="9"/>
  <c r="R464" i="9" l="1"/>
  <c r="N463" i="9"/>
  <c r="O463" i="9"/>
  <c r="P463" i="9"/>
  <c r="S463" i="9" s="1"/>
  <c r="Q463" i="9"/>
  <c r="M463" i="9"/>
  <c r="F463" i="9"/>
  <c r="R463" i="9" l="1"/>
  <c r="M462" i="9"/>
  <c r="N462" i="9"/>
  <c r="O462" i="9"/>
  <c r="P462" i="9"/>
  <c r="S462" i="9" s="1"/>
  <c r="Q462" i="9"/>
  <c r="R462" i="9"/>
  <c r="F462" i="9"/>
  <c r="M461" i="9" l="1"/>
  <c r="N461" i="9"/>
  <c r="O461" i="9"/>
  <c r="P461" i="9"/>
  <c r="S461" i="9" s="1"/>
  <c r="Q461" i="9"/>
  <c r="F461" i="9"/>
  <c r="R461" i="9" l="1"/>
  <c r="M460" i="9"/>
  <c r="N460" i="9"/>
  <c r="O460" i="9"/>
  <c r="P460" i="9"/>
  <c r="Q460" i="9"/>
  <c r="S460" i="9"/>
  <c r="F460" i="9"/>
  <c r="N459" i="9"/>
  <c r="O459" i="9"/>
  <c r="P459" i="9"/>
  <c r="S459" i="9" s="1"/>
  <c r="Q459" i="9"/>
  <c r="R459" i="9" s="1"/>
  <c r="M459" i="9"/>
  <c r="F459" i="9"/>
  <c r="M458" i="9"/>
  <c r="N458" i="9"/>
  <c r="O458" i="9"/>
  <c r="P458" i="9"/>
  <c r="S458" i="9" s="1"/>
  <c r="Q458" i="9"/>
  <c r="R458" i="9" s="1"/>
  <c r="F458" i="9"/>
  <c r="R460" i="9" l="1"/>
  <c r="M457" i="9"/>
  <c r="N457" i="9"/>
  <c r="O457" i="9"/>
  <c r="P457" i="9"/>
  <c r="S457" i="9" s="1"/>
  <c r="Q457" i="9"/>
  <c r="F457" i="9"/>
  <c r="R457" i="9" l="1"/>
  <c r="M456" i="9"/>
  <c r="N456" i="9"/>
  <c r="O456" i="9"/>
  <c r="P456" i="9"/>
  <c r="Q456" i="9"/>
  <c r="F456" i="9"/>
  <c r="R456" i="9" l="1"/>
  <c r="S456" i="9"/>
  <c r="F441" i="9"/>
  <c r="F455" i="9"/>
  <c r="M455" i="9"/>
  <c r="N455" i="9"/>
  <c r="O455" i="9"/>
  <c r="P455" i="9"/>
  <c r="Q455" i="9"/>
  <c r="F454" i="9"/>
  <c r="M454" i="9"/>
  <c r="N454" i="9"/>
  <c r="O454" i="9"/>
  <c r="P454" i="9"/>
  <c r="Q454" i="9"/>
  <c r="F453" i="9"/>
  <c r="M453" i="9"/>
  <c r="N453" i="9"/>
  <c r="O453" i="9"/>
  <c r="P453" i="9"/>
  <c r="Q453" i="9"/>
  <c r="M452" i="9"/>
  <c r="N452" i="9"/>
  <c r="O452" i="9"/>
  <c r="P452" i="9"/>
  <c r="S452" i="9" s="1"/>
  <c r="Q452" i="9"/>
  <c r="F452" i="9"/>
  <c r="M451" i="9"/>
  <c r="N451" i="9"/>
  <c r="O451" i="9"/>
  <c r="P451" i="9"/>
  <c r="S451" i="9"/>
  <c r="Q451" i="9"/>
  <c r="F451" i="9"/>
  <c r="N450" i="9"/>
  <c r="O450" i="9"/>
  <c r="P450" i="9"/>
  <c r="S450" i="9" s="1"/>
  <c r="Q450" i="9"/>
  <c r="R450" i="9" s="1"/>
  <c r="M450" i="9"/>
  <c r="F450" i="9"/>
  <c r="F449" i="9"/>
  <c r="M449" i="9"/>
  <c r="N449" i="9"/>
  <c r="O449" i="9"/>
  <c r="P449" i="9"/>
  <c r="Q449" i="9"/>
  <c r="F448" i="9"/>
  <c r="M448" i="9"/>
  <c r="N448" i="9"/>
  <c r="O448" i="9"/>
  <c r="P448" i="9"/>
  <c r="Q448" i="9"/>
  <c r="M447" i="9"/>
  <c r="N447" i="9"/>
  <c r="O447" i="9"/>
  <c r="P447" i="9"/>
  <c r="S447" i="9" s="1"/>
  <c r="Q447" i="9"/>
  <c r="F447" i="9"/>
  <c r="N446" i="9"/>
  <c r="O446" i="9"/>
  <c r="P446" i="9"/>
  <c r="S446" i="9"/>
  <c r="Q446" i="9"/>
  <c r="M446" i="9"/>
  <c r="F446" i="9"/>
  <c r="N445" i="9"/>
  <c r="O445" i="9"/>
  <c r="P445" i="9"/>
  <c r="S445" i="9" s="1"/>
  <c r="Q445" i="9"/>
  <c r="R445" i="9" s="1"/>
  <c r="M445" i="9"/>
  <c r="F445" i="9"/>
  <c r="N444" i="9"/>
  <c r="O444" i="9"/>
  <c r="P444" i="9"/>
  <c r="S444" i="9"/>
  <c r="Q444" i="9"/>
  <c r="R444" i="9"/>
  <c r="M444" i="9"/>
  <c r="F444" i="9"/>
  <c r="N443" i="9"/>
  <c r="O443" i="9"/>
  <c r="P443" i="9"/>
  <c r="S443" i="9"/>
  <c r="Q443" i="9"/>
  <c r="R443" i="9" s="1"/>
  <c r="M443" i="9"/>
  <c r="F443" i="9"/>
  <c r="M442" i="9"/>
  <c r="N442" i="9"/>
  <c r="O442" i="9"/>
  <c r="P442" i="9"/>
  <c r="S442" i="9"/>
  <c r="Q442" i="9"/>
  <c r="F442" i="9"/>
  <c r="M441" i="9"/>
  <c r="N441" i="9"/>
  <c r="O441" i="9"/>
  <c r="P441" i="9"/>
  <c r="S441" i="9" s="1"/>
  <c r="Q441" i="9"/>
  <c r="F440" i="9"/>
  <c r="M440" i="9"/>
  <c r="N440" i="9"/>
  <c r="O440" i="9"/>
  <c r="P440" i="9"/>
  <c r="S440" i="9" s="1"/>
  <c r="Q440" i="9"/>
  <c r="F439" i="9"/>
  <c r="M439" i="9"/>
  <c r="N439" i="9"/>
  <c r="O439" i="9"/>
  <c r="P439" i="9"/>
  <c r="S439" i="9" s="1"/>
  <c r="Q439" i="9"/>
  <c r="R439" i="9" s="1"/>
  <c r="F438" i="9"/>
  <c r="M438" i="9"/>
  <c r="N438" i="9"/>
  <c r="O438" i="9"/>
  <c r="P438" i="9"/>
  <c r="S438" i="9" s="1"/>
  <c r="Q438" i="9"/>
  <c r="R438" i="9" s="1"/>
  <c r="M437" i="9"/>
  <c r="N437" i="9"/>
  <c r="O437" i="9"/>
  <c r="P437" i="9"/>
  <c r="S437" i="9" s="1"/>
  <c r="Q437" i="9"/>
  <c r="F437" i="9"/>
  <c r="F436" i="9"/>
  <c r="N436" i="9"/>
  <c r="O436" i="9"/>
  <c r="P436" i="9"/>
  <c r="S436" i="9" s="1"/>
  <c r="Q436" i="9"/>
  <c r="M436" i="9"/>
  <c r="F435" i="9"/>
  <c r="M435" i="9"/>
  <c r="N435" i="9"/>
  <c r="O435" i="9"/>
  <c r="P435" i="9"/>
  <c r="R435" i="9" s="1"/>
  <c r="Q435" i="9"/>
  <c r="N434" i="9"/>
  <c r="O434" i="9"/>
  <c r="P434" i="9"/>
  <c r="S434" i="9" s="1"/>
  <c r="Q434" i="9"/>
  <c r="M434" i="9"/>
  <c r="F434" i="9"/>
  <c r="N433" i="9"/>
  <c r="O433" i="9"/>
  <c r="P433" i="9"/>
  <c r="R433" i="9" s="1"/>
  <c r="Q433" i="9"/>
  <c r="M433" i="9"/>
  <c r="F433" i="9"/>
  <c r="F432" i="9"/>
  <c r="N432" i="9"/>
  <c r="O432" i="9"/>
  <c r="P432" i="9"/>
  <c r="S432" i="9" s="1"/>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R428" i="9" s="1"/>
  <c r="F428" i="9"/>
  <c r="F426" i="9"/>
  <c r="F427" i="9"/>
  <c r="M427" i="9"/>
  <c r="N427" i="9"/>
  <c r="O427" i="9"/>
  <c r="P427" i="9"/>
  <c r="Q427" i="9"/>
  <c r="N426" i="9"/>
  <c r="O426" i="9"/>
  <c r="P426" i="9"/>
  <c r="S426" i="9" s="1"/>
  <c r="Q426" i="9"/>
  <c r="M426" i="9"/>
  <c r="N425" i="9"/>
  <c r="O425" i="9"/>
  <c r="P425" i="9"/>
  <c r="S425" i="9" s="1"/>
  <c r="Q425" i="9"/>
  <c r="R425" i="9" s="1"/>
  <c r="M425" i="9"/>
  <c r="F425" i="9"/>
  <c r="M424" i="9"/>
  <c r="N424" i="9"/>
  <c r="O424" i="9"/>
  <c r="P424" i="9"/>
  <c r="S424" i="9" s="1"/>
  <c r="Q424" i="9"/>
  <c r="R424" i="9" s="1"/>
  <c r="F424" i="9"/>
  <c r="N423" i="9"/>
  <c r="O423" i="9"/>
  <c r="P423" i="9"/>
  <c r="S423" i="9" s="1"/>
  <c r="Q423" i="9"/>
  <c r="R423" i="9" s="1"/>
  <c r="M423" i="9"/>
  <c r="F423" i="9"/>
  <c r="Q422" i="9"/>
  <c r="P421" i="9"/>
  <c r="S421" i="9" s="1"/>
  <c r="P420" i="9"/>
  <c r="S420" i="9" s="1"/>
  <c r="P422" i="9"/>
  <c r="S422" i="9" s="1"/>
  <c r="O422" i="9"/>
  <c r="N422" i="9"/>
  <c r="F422" i="9"/>
  <c r="M422" i="9"/>
  <c r="R422" i="9"/>
  <c r="M420" i="9"/>
  <c r="M419" i="9"/>
  <c r="M421" i="9"/>
  <c r="F421" i="9"/>
  <c r="N421" i="9"/>
  <c r="O421" i="9"/>
  <c r="Q421" i="9"/>
  <c r="R421" i="9"/>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s="1"/>
  <c r="S419" i="9" s="1"/>
  <c r="N413" i="9"/>
  <c r="O413" i="9"/>
  <c r="M413" i="9"/>
  <c r="O412" i="9"/>
  <c r="Q412" i="9"/>
  <c r="N412" i="9"/>
  <c r="M412" i="9"/>
  <c r="F412" i="9"/>
  <c r="K409" i="9"/>
  <c r="K410" i="9"/>
  <c r="K411" i="9"/>
  <c r="F409" i="9"/>
  <c r="F410" i="9"/>
  <c r="F411" i="9"/>
  <c r="N409" i="9"/>
  <c r="O409" i="9"/>
  <c r="Q409" i="9"/>
  <c r="N410" i="9"/>
  <c r="O410" i="9"/>
  <c r="Q410" i="9"/>
  <c r="N411" i="9"/>
  <c r="O411" i="9"/>
  <c r="Q411" i="9"/>
  <c r="M410" i="9"/>
  <c r="F408" i="9"/>
  <c r="M408" i="9"/>
  <c r="N408" i="9"/>
  <c r="O408" i="9"/>
  <c r="P408" i="9"/>
  <c r="Q408" i="9"/>
  <c r="F407" i="9"/>
  <c r="M407" i="9"/>
  <c r="N407" i="9"/>
  <c r="O407" i="9"/>
  <c r="P407" i="9"/>
  <c r="Q407" i="9"/>
  <c r="Q406" i="9"/>
  <c r="P406" i="9"/>
  <c r="S406" i="9" s="1"/>
  <c r="O406" i="9"/>
  <c r="N406" i="9"/>
  <c r="M406" i="9"/>
  <c r="F406" i="9"/>
  <c r="Q405" i="9"/>
  <c r="P405" i="9"/>
  <c r="S405" i="9" s="1"/>
  <c r="O405" i="9"/>
  <c r="N405" i="9"/>
  <c r="M405" i="9"/>
  <c r="F405" i="9"/>
  <c r="M404" i="9"/>
  <c r="N404" i="9"/>
  <c r="O404" i="9"/>
  <c r="P404" i="9"/>
  <c r="S404" i="9" s="1"/>
  <c r="Q404" i="9"/>
  <c r="F404" i="9"/>
  <c r="N403" i="9"/>
  <c r="O403" i="9"/>
  <c r="P403" i="9"/>
  <c r="S403" i="9" s="1"/>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s="1"/>
  <c r="N395" i="9"/>
  <c r="O395" i="9"/>
  <c r="Q395" i="9"/>
  <c r="Q394" i="9"/>
  <c r="O394" i="9"/>
  <c r="N394" i="9"/>
  <c r="K394" i="9"/>
  <c r="F394" i="9"/>
  <c r="F393" i="9"/>
  <c r="K393" i="9"/>
  <c r="N393" i="9"/>
  <c r="O393" i="9"/>
  <c r="Q393" i="9"/>
  <c r="F392" i="9"/>
  <c r="K392" i="9"/>
  <c r="M392" i="9" s="1"/>
  <c r="N392" i="9"/>
  <c r="O392" i="9"/>
  <c r="Q392" i="9"/>
  <c r="F391" i="9"/>
  <c r="K391" i="9"/>
  <c r="N391" i="9"/>
  <c r="O391" i="9"/>
  <c r="Q391" i="9"/>
  <c r="F390" i="9"/>
  <c r="K390" i="9"/>
  <c r="N390" i="9"/>
  <c r="O390" i="9"/>
  <c r="Q390" i="9"/>
  <c r="M390" i="9"/>
  <c r="Q389" i="9"/>
  <c r="F389" i="9"/>
  <c r="K389" i="9"/>
  <c r="N389" i="9"/>
  <c r="O389" i="9"/>
  <c r="F388" i="9"/>
  <c r="K388" i="9"/>
  <c r="M388" i="9" s="1"/>
  <c r="N388" i="9"/>
  <c r="O388" i="9"/>
  <c r="Q388" i="9"/>
  <c r="Q387" i="9"/>
  <c r="O387" i="9"/>
  <c r="N387" i="9"/>
  <c r="K387" i="9"/>
  <c r="M387" i="9" s="1"/>
  <c r="F387" i="9"/>
  <c r="F386" i="9"/>
  <c r="K386" i="9"/>
  <c r="M386" i="9" s="1"/>
  <c r="N386" i="9"/>
  <c r="O386" i="9"/>
  <c r="Q386" i="9"/>
  <c r="F385" i="9"/>
  <c r="K385" i="9"/>
  <c r="M385" i="9" s="1"/>
  <c r="N385" i="9"/>
  <c r="O385" i="9"/>
  <c r="Q385" i="9"/>
  <c r="F384" i="9"/>
  <c r="K384" i="9"/>
  <c r="N384" i="9"/>
  <c r="O384" i="9"/>
  <c r="Q384" i="9"/>
  <c r="M384" i="9"/>
  <c r="F383" i="9"/>
  <c r="K383" i="9"/>
  <c r="N383" i="9"/>
  <c r="O383" i="9"/>
  <c r="Q383" i="9"/>
  <c r="M383" i="9"/>
  <c r="N382" i="9"/>
  <c r="O382" i="9"/>
  <c r="Q382" i="9"/>
  <c r="K382" i="9"/>
  <c r="M382" i="9" s="1"/>
  <c r="F382" i="9"/>
  <c r="N381" i="9"/>
  <c r="O381" i="9"/>
  <c r="Q381" i="9"/>
  <c r="K381" i="9"/>
  <c r="F381" i="9"/>
  <c r="Q380" i="9"/>
  <c r="O380" i="9"/>
  <c r="N380" i="9"/>
  <c r="K380" i="9"/>
  <c r="M380" i="9" s="1"/>
  <c r="F380" i="9"/>
  <c r="Z50" i="53"/>
  <c r="K50" i="53"/>
  <c r="AD50" i="53"/>
  <c r="AF50" i="53"/>
  <c r="Q379" i="9"/>
  <c r="O379" i="9"/>
  <c r="N379" i="9"/>
  <c r="K379" i="9"/>
  <c r="M379" i="9" s="1"/>
  <c r="F379" i="9"/>
  <c r="F378" i="9"/>
  <c r="K378" i="9"/>
  <c r="P384" i="9" s="1"/>
  <c r="N378" i="9"/>
  <c r="O378" i="9"/>
  <c r="Q378" i="9"/>
  <c r="AF49" i="53"/>
  <c r="AD49" i="53"/>
  <c r="Z49" i="53"/>
  <c r="K49" i="53"/>
  <c r="F377" i="9"/>
  <c r="K377" i="9"/>
  <c r="M377" i="9" s="1"/>
  <c r="N377" i="9"/>
  <c r="O377" i="9"/>
  <c r="Q377" i="9"/>
  <c r="AF48" i="53"/>
  <c r="AD48" i="53"/>
  <c r="Z48" i="53"/>
  <c r="K48" i="53"/>
  <c r="F376" i="9"/>
  <c r="K376" i="9"/>
  <c r="N376" i="9"/>
  <c r="O376" i="9"/>
  <c r="Q376" i="9"/>
  <c r="K47" i="53"/>
  <c r="Z47" i="53"/>
  <c r="AD47" i="53"/>
  <c r="AF47" i="53"/>
  <c r="F375" i="9"/>
  <c r="K375" i="9"/>
  <c r="M375" i="9" s="1"/>
  <c r="N375" i="9"/>
  <c r="O375" i="9"/>
  <c r="Q375" i="9"/>
  <c r="AD46" i="53"/>
  <c r="AF46" i="53"/>
  <c r="K46" i="53"/>
  <c r="Z46" i="53"/>
  <c r="F374" i="9"/>
  <c r="K374" i="9"/>
  <c r="N374" i="9"/>
  <c r="O374" i="9"/>
  <c r="Q374" i="9"/>
  <c r="M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s="1"/>
  <c r="N371" i="9"/>
  <c r="O371" i="9"/>
  <c r="Q371" i="9"/>
  <c r="AD42" i="53"/>
  <c r="AF42" i="53"/>
  <c r="F42" i="53"/>
  <c r="I42" i="53"/>
  <c r="K42" i="53"/>
  <c r="Z42" i="53"/>
  <c r="Z41" i="53"/>
  <c r="AF41" i="53"/>
  <c r="AD41" i="53"/>
  <c r="K41" i="53"/>
  <c r="I41" i="53"/>
  <c r="F41" i="53"/>
  <c r="F370" i="9"/>
  <c r="K370" i="9"/>
  <c r="M370" i="9" s="1"/>
  <c r="N370" i="9"/>
  <c r="O370" i="9"/>
  <c r="Q370" i="9"/>
  <c r="Z40" i="53"/>
  <c r="AD40" i="53"/>
  <c r="AF40" i="53"/>
  <c r="F40" i="53"/>
  <c r="I40" i="53"/>
  <c r="K40" i="53"/>
  <c r="F369" i="9"/>
  <c r="K369" i="9"/>
  <c r="M369" i="9" s="1"/>
  <c r="N369" i="9"/>
  <c r="O369" i="9"/>
  <c r="Q369" i="9"/>
  <c r="Q368" i="9"/>
  <c r="O368" i="9"/>
  <c r="N368" i="9"/>
  <c r="K368" i="9"/>
  <c r="F368" i="9"/>
  <c r="Z39" i="53"/>
  <c r="K39" i="53"/>
  <c r="I39" i="53"/>
  <c r="F39" i="53"/>
  <c r="Z38" i="53"/>
  <c r="F38" i="53"/>
  <c r="I38" i="53"/>
  <c r="K38" i="53"/>
  <c r="F367" i="9"/>
  <c r="K367" i="9"/>
  <c r="M367" i="9" s="1"/>
  <c r="N367" i="9"/>
  <c r="O367" i="9"/>
  <c r="Q367" i="9"/>
  <c r="Z37" i="53"/>
  <c r="K37" i="53"/>
  <c r="I37" i="53"/>
  <c r="F37" i="53"/>
  <c r="Q366" i="9"/>
  <c r="O366" i="9"/>
  <c r="N366" i="9"/>
  <c r="K366" i="9"/>
  <c r="F366" i="9"/>
  <c r="J15" i="54"/>
  <c r="M15" i="54"/>
  <c r="F36" i="53"/>
  <c r="I36" i="53"/>
  <c r="K36" i="53"/>
  <c r="Z36" i="53"/>
  <c r="N365" i="9"/>
  <c r="O365" i="9"/>
  <c r="Q365" i="9"/>
  <c r="K365" i="9"/>
  <c r="M365" i="9" s="1"/>
  <c r="F365" i="9"/>
  <c r="F364" i="9"/>
  <c r="K364" i="9"/>
  <c r="N364" i="9"/>
  <c r="O364" i="9"/>
  <c r="Q364" i="9"/>
  <c r="M364" i="9"/>
  <c r="M14" i="54"/>
  <c r="J14" i="54"/>
  <c r="Z35" i="53"/>
  <c r="K35" i="53"/>
  <c r="I35" i="53"/>
  <c r="F35" i="53"/>
  <c r="J13" i="54"/>
  <c r="M13" i="54"/>
  <c r="F34" i="53"/>
  <c r="I34" i="53"/>
  <c r="K34" i="53"/>
  <c r="Z34" i="53"/>
  <c r="N363" i="9"/>
  <c r="O363" i="9"/>
  <c r="Q363" i="9"/>
  <c r="K363" i="9"/>
  <c r="F363" i="9"/>
  <c r="M12" i="54"/>
  <c r="J12" i="54"/>
  <c r="F362" i="9"/>
  <c r="K362" i="9"/>
  <c r="M362" i="9" s="1"/>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s="1"/>
  <c r="F358" i="9"/>
  <c r="F357" i="9"/>
  <c r="K357" i="9"/>
  <c r="N357" i="9"/>
  <c r="O357" i="9"/>
  <c r="Q357" i="9"/>
  <c r="Z28" i="53"/>
  <c r="M7" i="54"/>
  <c r="J7" i="54"/>
  <c r="F28" i="53"/>
  <c r="I28" i="53"/>
  <c r="K28" i="53"/>
  <c r="N356" i="9"/>
  <c r="O356" i="9"/>
  <c r="Q356" i="9"/>
  <c r="K356" i="9"/>
  <c r="F356" i="9"/>
  <c r="M356" i="9"/>
  <c r="M6" i="54"/>
  <c r="J6" i="54"/>
  <c r="K27" i="53"/>
  <c r="I27" i="53"/>
  <c r="F27" i="53"/>
  <c r="G5" i="54"/>
  <c r="M5" i="54"/>
  <c r="J5" i="54"/>
  <c r="D5" i="54"/>
  <c r="F26" i="53"/>
  <c r="I26" i="53"/>
  <c r="K26" i="53"/>
  <c r="N26" i="53"/>
  <c r="T26" i="53"/>
  <c r="W26" i="53"/>
  <c r="F355" i="9"/>
  <c r="K355" i="9"/>
  <c r="N355" i="9"/>
  <c r="O355" i="9"/>
  <c r="Q355" i="9"/>
  <c r="M355" i="9"/>
  <c r="B39" i="51"/>
  <c r="F354" i="9"/>
  <c r="K354" i="9"/>
  <c r="M354" i="9" s="1"/>
  <c r="N354" i="9"/>
  <c r="O354" i="9"/>
  <c r="Q354" i="9"/>
  <c r="F25" i="53"/>
  <c r="I25" i="53"/>
  <c r="K25" i="53"/>
  <c r="N25" i="53"/>
  <c r="T25" i="53"/>
  <c r="W25" i="53"/>
  <c r="K353" i="9"/>
  <c r="M353" i="9" s="1"/>
  <c r="N353" i="9"/>
  <c r="O353" i="9"/>
  <c r="Q353" i="9"/>
  <c r="F353" i="9"/>
  <c r="F24" i="53"/>
  <c r="W24" i="53"/>
  <c r="T24" i="53"/>
  <c r="N24" i="53"/>
  <c r="K24" i="53"/>
  <c r="I24" i="53"/>
  <c r="W23" i="53"/>
  <c r="T23" i="53"/>
  <c r="N23" i="53"/>
  <c r="K23" i="53"/>
  <c r="I23" i="53"/>
  <c r="F23" i="53"/>
  <c r="K352" i="9"/>
  <c r="M352" i="9" s="1"/>
  <c r="F352" i="9"/>
  <c r="Q352" i="9"/>
  <c r="O352" i="9"/>
  <c r="N352" i="9"/>
  <c r="N351" i="9"/>
  <c r="O351" i="9"/>
  <c r="Q351" i="9"/>
  <c r="K351" i="9"/>
  <c r="M351" i="9" s="1"/>
  <c r="F351" i="9"/>
  <c r="D22" i="53"/>
  <c r="F22" i="53"/>
  <c r="I22" i="53"/>
  <c r="K22" i="53"/>
  <c r="N22" i="53"/>
  <c r="T22" i="53"/>
  <c r="W22" i="53"/>
  <c r="F350" i="9"/>
  <c r="K350" i="9"/>
  <c r="M350" i="9" s="1"/>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s="1"/>
  <c r="N348" i="9"/>
  <c r="O348" i="9"/>
  <c r="Q348" i="9"/>
  <c r="F347" i="9"/>
  <c r="K347" i="9"/>
  <c r="N347" i="9"/>
  <c r="O347" i="9"/>
  <c r="Q347" i="9"/>
  <c r="W18" i="53"/>
  <c r="T18" i="53"/>
  <c r="N18" i="53"/>
  <c r="I18" i="53"/>
  <c r="K18" i="53"/>
  <c r="D18" i="53"/>
  <c r="F18" i="53"/>
  <c r="N17" i="53"/>
  <c r="W17" i="53"/>
  <c r="T17" i="53"/>
  <c r="K17" i="53"/>
  <c r="I17" i="53"/>
  <c r="F17" i="53"/>
  <c r="D17" i="53"/>
  <c r="F346" i="9"/>
  <c r="K346" i="9"/>
  <c r="M346" i="9" s="1"/>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s="1"/>
  <c r="N343" i="9"/>
  <c r="O343" i="9"/>
  <c r="Q343" i="9"/>
  <c r="T13" i="53"/>
  <c r="K13" i="53"/>
  <c r="I13" i="53"/>
  <c r="N13" i="53"/>
  <c r="F13" i="53"/>
  <c r="D13" i="53"/>
  <c r="N342" i="9"/>
  <c r="O342" i="9"/>
  <c r="Q342" i="9"/>
  <c r="K342" i="9"/>
  <c r="M342" i="9" s="1"/>
  <c r="F342" i="9"/>
  <c r="T12" i="53"/>
  <c r="N12" i="53"/>
  <c r="K12" i="53"/>
  <c r="I12" i="53"/>
  <c r="F12" i="53"/>
  <c r="D12" i="53"/>
  <c r="F341" i="9"/>
  <c r="K341" i="9"/>
  <c r="N341" i="9"/>
  <c r="O341" i="9"/>
  <c r="Q341" i="9"/>
  <c r="M341" i="9"/>
  <c r="Q340" i="9"/>
  <c r="O340" i="9"/>
  <c r="N340" i="9"/>
  <c r="K340" i="9"/>
  <c r="M340" i="9" s="1"/>
  <c r="F340" i="9"/>
  <c r="Q339" i="9"/>
  <c r="O339" i="9"/>
  <c r="N339" i="9"/>
  <c r="K339" i="9"/>
  <c r="M339" i="9" s="1"/>
  <c r="F339" i="9"/>
  <c r="D8" i="53"/>
  <c r="F8" i="53"/>
  <c r="D9" i="53"/>
  <c r="F9" i="53"/>
  <c r="I8" i="53"/>
  <c r="K8" i="53"/>
  <c r="I9" i="53"/>
  <c r="K9" i="53"/>
  <c r="N8" i="53"/>
  <c r="N9" i="53"/>
  <c r="Q338" i="9"/>
  <c r="O338" i="9"/>
  <c r="N338" i="9"/>
  <c r="K338" i="9"/>
  <c r="F338" i="9"/>
  <c r="M338" i="9"/>
  <c r="N337" i="9"/>
  <c r="O337" i="9"/>
  <c r="Q337" i="9"/>
  <c r="K337" i="9"/>
  <c r="M337" i="9" s="1"/>
  <c r="F337" i="9"/>
  <c r="N7" i="53"/>
  <c r="I7" i="53"/>
  <c r="K7" i="53"/>
  <c r="F7" i="53"/>
  <c r="D7" i="53"/>
  <c r="F336" i="9"/>
  <c r="K336" i="9"/>
  <c r="N336" i="9"/>
  <c r="O336" i="9"/>
  <c r="Q336" i="9"/>
  <c r="M336" i="9"/>
  <c r="Q6" i="53"/>
  <c r="Q5" i="53"/>
  <c r="N6" i="53"/>
  <c r="N5" i="53"/>
  <c r="K6" i="53"/>
  <c r="K5" i="53"/>
  <c r="I6" i="53"/>
  <c r="I5" i="53"/>
  <c r="F6" i="53"/>
  <c r="F5" i="53"/>
  <c r="D6" i="53"/>
  <c r="D5" i="53"/>
  <c r="N335" i="9"/>
  <c r="O335" i="9"/>
  <c r="Q335" i="9"/>
  <c r="K335" i="9"/>
  <c r="F335" i="9"/>
  <c r="F334" i="9"/>
  <c r="K334" i="9"/>
  <c r="N334" i="9"/>
  <c r="O334" i="9"/>
  <c r="Q334" i="9"/>
  <c r="M334" i="9"/>
  <c r="Q333" i="9"/>
  <c r="F333" i="9"/>
  <c r="K333" i="9"/>
  <c r="N333" i="9"/>
  <c r="O333" i="9"/>
  <c r="M333" i="9"/>
  <c r="Q332" i="9"/>
  <c r="O332" i="9"/>
  <c r="N332" i="9"/>
  <c r="K332" i="9"/>
  <c r="F332" i="9"/>
  <c r="Q331" i="9"/>
  <c r="O331" i="9"/>
  <c r="N331" i="9"/>
  <c r="K331" i="9"/>
  <c r="M331" i="9" s="1"/>
  <c r="F331" i="9"/>
  <c r="F330" i="9"/>
  <c r="K330" i="9"/>
  <c r="N330" i="9"/>
  <c r="O330" i="9"/>
  <c r="Q330" i="9"/>
  <c r="M330" i="9"/>
  <c r="F329" i="9"/>
  <c r="K329" i="9"/>
  <c r="M329" i="9" s="1"/>
  <c r="N329" i="9"/>
  <c r="O329" i="9"/>
  <c r="Q329" i="9"/>
  <c r="N328" i="9"/>
  <c r="O328" i="9"/>
  <c r="Q328" i="9"/>
  <c r="K328" i="9"/>
  <c r="M328" i="9" s="1"/>
  <c r="F328" i="9"/>
  <c r="K325" i="9"/>
  <c r="M325" i="9" s="1"/>
  <c r="K326" i="9"/>
  <c r="M326" i="9" s="1"/>
  <c r="K327" i="9"/>
  <c r="F327" i="9"/>
  <c r="N327" i="9"/>
  <c r="O327" i="9"/>
  <c r="Q327" i="9"/>
  <c r="O326" i="9"/>
  <c r="Q326" i="9"/>
  <c r="N326" i="9"/>
  <c r="F326" i="9"/>
  <c r="N325" i="9"/>
  <c r="O325" i="9"/>
  <c r="Q325" i="9"/>
  <c r="F325" i="9"/>
  <c r="Q324" i="9"/>
  <c r="O324" i="9"/>
  <c r="N324" i="9"/>
  <c r="K324" i="9"/>
  <c r="M324" i="9" s="1"/>
  <c r="F324" i="9"/>
  <c r="N323" i="9"/>
  <c r="O323" i="9"/>
  <c r="Q323" i="9"/>
  <c r="K323" i="9"/>
  <c r="F323" i="9"/>
  <c r="M323" i="9"/>
  <c r="F322" i="9"/>
  <c r="K322" i="9"/>
  <c r="M322" i="9"/>
  <c r="N322" i="9"/>
  <c r="O322" i="9"/>
  <c r="Q322" i="9"/>
  <c r="N321" i="9"/>
  <c r="O321" i="9"/>
  <c r="Q321" i="9"/>
  <c r="K321" i="9"/>
  <c r="F321" i="9"/>
  <c r="M321" i="9"/>
  <c r="F320" i="9"/>
  <c r="K320" i="9"/>
  <c r="M320" i="9" s="1"/>
  <c r="N320" i="9"/>
  <c r="O320" i="9"/>
  <c r="Q320" i="9"/>
  <c r="Q319" i="9"/>
  <c r="O319" i="9"/>
  <c r="N319" i="9"/>
  <c r="K319" i="9"/>
  <c r="F319" i="9"/>
  <c r="M319" i="9"/>
  <c r="F318" i="9"/>
  <c r="K318" i="9"/>
  <c r="N318" i="9"/>
  <c r="O318" i="9"/>
  <c r="Q318" i="9"/>
  <c r="Q317" i="9"/>
  <c r="O317" i="9"/>
  <c r="N317" i="9"/>
  <c r="K317" i="9"/>
  <c r="M317" i="9" s="1"/>
  <c r="F317" i="9"/>
  <c r="N316" i="9"/>
  <c r="O316" i="9"/>
  <c r="Q316" i="9"/>
  <c r="K316" i="9"/>
  <c r="F316" i="9"/>
  <c r="F315" i="9"/>
  <c r="K315" i="9"/>
  <c r="M315" i="9" s="1"/>
  <c r="N315" i="9"/>
  <c r="O315" i="9"/>
  <c r="Q315" i="9"/>
  <c r="N310" i="9"/>
  <c r="O310" i="9"/>
  <c r="Q310" i="9"/>
  <c r="N311" i="9"/>
  <c r="O311" i="9"/>
  <c r="Q311" i="9"/>
  <c r="N312" i="9"/>
  <c r="O312" i="9"/>
  <c r="Q312" i="9"/>
  <c r="N313" i="9"/>
  <c r="O313" i="9"/>
  <c r="Q313" i="9"/>
  <c r="N314" i="9"/>
  <c r="O314" i="9"/>
  <c r="Q314" i="9"/>
  <c r="K310" i="9"/>
  <c r="M310" i="9" s="1"/>
  <c r="K311" i="9"/>
  <c r="K312" i="9"/>
  <c r="M312" i="9" s="1"/>
  <c r="K313" i="9"/>
  <c r="M313" i="9" s="1"/>
  <c r="K314" i="9"/>
  <c r="F310" i="9"/>
  <c r="F311" i="9"/>
  <c r="F312" i="9"/>
  <c r="F313" i="9"/>
  <c r="F314" i="9"/>
  <c r="F309" i="9"/>
  <c r="K309" i="9"/>
  <c r="N309" i="9"/>
  <c r="O309" i="9"/>
  <c r="Q309" i="9"/>
  <c r="F308" i="9"/>
  <c r="K308" i="9"/>
  <c r="N308" i="9"/>
  <c r="O308" i="9"/>
  <c r="Q308" i="9"/>
  <c r="F303" i="9"/>
  <c r="F304" i="9"/>
  <c r="F305" i="9"/>
  <c r="F306" i="9"/>
  <c r="F307" i="9"/>
  <c r="K303" i="9"/>
  <c r="M303" i="9" s="1"/>
  <c r="N303" i="9"/>
  <c r="O303" i="9"/>
  <c r="Q303" i="9"/>
  <c r="K304" i="9"/>
  <c r="N304" i="9"/>
  <c r="O304" i="9"/>
  <c r="Q304" i="9"/>
  <c r="K305" i="9"/>
  <c r="M305" i="9" s="1"/>
  <c r="N305" i="9"/>
  <c r="O305" i="9"/>
  <c r="Q305" i="9"/>
  <c r="K306" i="9"/>
  <c r="M306" i="9" s="1"/>
  <c r="N306" i="9"/>
  <c r="O306" i="9"/>
  <c r="Q306" i="9"/>
  <c r="K307" i="9"/>
  <c r="N307" i="9"/>
  <c r="O307" i="9"/>
  <c r="Q307" i="9"/>
  <c r="F302" i="9"/>
  <c r="K302" i="9"/>
  <c r="N302" i="9"/>
  <c r="O302" i="9"/>
  <c r="Q302" i="9"/>
  <c r="F301" i="9"/>
  <c r="K301" i="9"/>
  <c r="M301" i="9" s="1"/>
  <c r="N301" i="9"/>
  <c r="O301" i="9"/>
  <c r="Q301" i="9"/>
  <c r="F300" i="9"/>
  <c r="K300" i="9"/>
  <c r="M300" i="9" s="1"/>
  <c r="N300" i="9"/>
  <c r="O300" i="9"/>
  <c r="Q300" i="9"/>
  <c r="F299" i="9"/>
  <c r="K299" i="9"/>
  <c r="N299" i="9"/>
  <c r="O299" i="9"/>
  <c r="Q299" i="9"/>
  <c r="K298" i="9"/>
  <c r="M298" i="9" s="1"/>
  <c r="F298" i="9"/>
  <c r="N298" i="9"/>
  <c r="O298" i="9"/>
  <c r="Q298" i="9"/>
  <c r="Q297" i="9"/>
  <c r="O297" i="9"/>
  <c r="N297" i="9"/>
  <c r="K297" i="9"/>
  <c r="F297" i="9"/>
  <c r="Q296" i="9"/>
  <c r="O296" i="9"/>
  <c r="N296" i="9"/>
  <c r="K296" i="9"/>
  <c r="M296" i="9" s="1"/>
  <c r="F296" i="9"/>
  <c r="N295" i="9"/>
  <c r="O295" i="9"/>
  <c r="Q295" i="9"/>
  <c r="K295" i="9"/>
  <c r="F295" i="9"/>
  <c r="N294" i="9"/>
  <c r="O294" i="9"/>
  <c r="Q294" i="9"/>
  <c r="K294" i="9"/>
  <c r="F294" i="9"/>
  <c r="N293" i="9"/>
  <c r="O293" i="9"/>
  <c r="Q293" i="9"/>
  <c r="K293" i="9"/>
  <c r="M293" i="9" s="1"/>
  <c r="F293" i="9"/>
  <c r="K292" i="9"/>
  <c r="M292" i="9" s="1"/>
  <c r="N292" i="9"/>
  <c r="O292" i="9"/>
  <c r="Q292" i="9"/>
  <c r="F292" i="9"/>
  <c r="N291" i="9"/>
  <c r="O291" i="9"/>
  <c r="Q291" i="9"/>
  <c r="K291" i="9"/>
  <c r="F291" i="9"/>
  <c r="B277" i="29"/>
  <c r="Q290" i="9"/>
  <c r="O290" i="9"/>
  <c r="N290" i="9"/>
  <c r="K290" i="9"/>
  <c r="M290" i="9" s="1"/>
  <c r="F290" i="9"/>
  <c r="Q289" i="9"/>
  <c r="O289" i="9"/>
  <c r="N289" i="9"/>
  <c r="K289" i="9"/>
  <c r="F289" i="9"/>
  <c r="N288" i="9"/>
  <c r="O288" i="9"/>
  <c r="Q288" i="9"/>
  <c r="F288" i="9"/>
  <c r="K288" i="9"/>
  <c r="M288" i="9" s="1"/>
  <c r="F287" i="9"/>
  <c r="N287" i="9"/>
  <c r="O287" i="9"/>
  <c r="Q287" i="9"/>
  <c r="K287" i="9"/>
  <c r="M287" i="9" s="1"/>
  <c r="N286" i="9"/>
  <c r="O286" i="9"/>
  <c r="Q286" i="9"/>
  <c r="K286" i="9"/>
  <c r="M286" i="9" s="1"/>
  <c r="F286" i="9"/>
  <c r="K283" i="9"/>
  <c r="M283" i="9" s="1"/>
  <c r="K284" i="9"/>
  <c r="K285" i="9"/>
  <c r="M285" i="9" s="1"/>
  <c r="Q285" i="9"/>
  <c r="O285" i="9"/>
  <c r="N285" i="9"/>
  <c r="F285" i="9"/>
  <c r="F284" i="9"/>
  <c r="N284" i="9"/>
  <c r="O284" i="9"/>
  <c r="Q284" i="9"/>
  <c r="Q283" i="9"/>
  <c r="O283" i="9"/>
  <c r="N283" i="9"/>
  <c r="F283" i="9"/>
  <c r="Q282" i="9"/>
  <c r="O282" i="9"/>
  <c r="N282" i="9"/>
  <c r="K282" i="9"/>
  <c r="M282" i="9" s="1"/>
  <c r="F282" i="9"/>
  <c r="N281" i="9"/>
  <c r="O281" i="9"/>
  <c r="Q281" i="9"/>
  <c r="K281" i="9"/>
  <c r="F281" i="9"/>
  <c r="F280" i="9"/>
  <c r="K280" i="9"/>
  <c r="M280" i="9" s="1"/>
  <c r="N280" i="9"/>
  <c r="O280" i="9"/>
  <c r="Q280" i="9"/>
  <c r="N279" i="9"/>
  <c r="O279" i="9"/>
  <c r="Q279" i="9"/>
  <c r="K279" i="9"/>
  <c r="M279" i="9" s="1"/>
  <c r="F279" i="9"/>
  <c r="F278" i="9"/>
  <c r="N278" i="9"/>
  <c r="O278" i="9"/>
  <c r="Q278" i="9"/>
  <c r="F276" i="9"/>
  <c r="K276" i="9"/>
  <c r="M276" i="9" s="1"/>
  <c r="N276" i="9"/>
  <c r="O276" i="9"/>
  <c r="Q276" i="9"/>
  <c r="F277" i="9"/>
  <c r="K277" i="9"/>
  <c r="M277" i="9" s="1"/>
  <c r="N277" i="9"/>
  <c r="O277" i="9"/>
  <c r="Q277" i="9"/>
  <c r="M278" i="9"/>
  <c r="K275" i="9"/>
  <c r="M275" i="9" s="1"/>
  <c r="Q275" i="9"/>
  <c r="O275" i="9"/>
  <c r="N275" i="9"/>
  <c r="F275" i="9"/>
  <c r="N274" i="9"/>
  <c r="O274" i="9"/>
  <c r="Q274" i="9"/>
  <c r="K274" i="9"/>
  <c r="F274" i="9"/>
  <c r="F273" i="9"/>
  <c r="K273" i="9"/>
  <c r="M273" i="9" s="1"/>
  <c r="N273" i="9"/>
  <c r="O273" i="9"/>
  <c r="Q273" i="9"/>
  <c r="N272" i="9"/>
  <c r="O272" i="9"/>
  <c r="Q272" i="9"/>
  <c r="K272" i="9"/>
  <c r="F272" i="9"/>
  <c r="F271" i="9"/>
  <c r="K271" i="9"/>
  <c r="M271" i="9" s="1"/>
  <c r="N271" i="9"/>
  <c r="O271" i="9"/>
  <c r="Q271" i="9"/>
  <c r="F270" i="9"/>
  <c r="K270" i="9"/>
  <c r="M270" i="9" s="1"/>
  <c r="N270" i="9"/>
  <c r="O270" i="9"/>
  <c r="Q270" i="9"/>
  <c r="N269" i="9"/>
  <c r="O269" i="9"/>
  <c r="Q269" i="9"/>
  <c r="K269" i="9"/>
  <c r="F269" i="9"/>
  <c r="M269" i="9"/>
  <c r="Q268" i="9"/>
  <c r="O268" i="9"/>
  <c r="N268" i="9"/>
  <c r="K268" i="9"/>
  <c r="F268" i="9"/>
  <c r="N267" i="9"/>
  <c r="O267" i="9"/>
  <c r="Q267" i="9"/>
  <c r="K267" i="9"/>
  <c r="M267" i="9" s="1"/>
  <c r="F267" i="9"/>
  <c r="F266" i="9"/>
  <c r="K266" i="9"/>
  <c r="M266" i="9" s="1"/>
  <c r="N266" i="9"/>
  <c r="O266" i="9"/>
  <c r="Q266" i="9"/>
  <c r="F265" i="9"/>
  <c r="K265" i="9"/>
  <c r="M265" i="9" s="1"/>
  <c r="N265" i="9"/>
  <c r="O265" i="9"/>
  <c r="Q265" i="9"/>
  <c r="F264" i="9"/>
  <c r="K264" i="9"/>
  <c r="N264" i="9"/>
  <c r="O264" i="9"/>
  <c r="Q264" i="9"/>
  <c r="M264" i="9"/>
  <c r="F263" i="9"/>
  <c r="K263" i="9"/>
  <c r="M263" i="9" s="1"/>
  <c r="N263" i="9"/>
  <c r="O263" i="9"/>
  <c r="Q263" i="9"/>
  <c r="F262" i="9"/>
  <c r="Q262" i="9"/>
  <c r="O262" i="9"/>
  <c r="N262" i="9"/>
  <c r="K262" i="9"/>
  <c r="M262" i="9" s="1"/>
  <c r="Q261" i="9"/>
  <c r="O261" i="9"/>
  <c r="N261" i="9"/>
  <c r="K261" i="9"/>
  <c r="M261" i="9" s="1"/>
  <c r="F261" i="9"/>
  <c r="F260" i="9"/>
  <c r="K260" i="9"/>
  <c r="N260" i="9"/>
  <c r="O260" i="9"/>
  <c r="Q260" i="9"/>
  <c r="M260" i="9"/>
  <c r="F259" i="9"/>
  <c r="K259" i="9"/>
  <c r="M259" i="9" s="1"/>
  <c r="P265" i="9"/>
  <c r="S265" i="9" s="1"/>
  <c r="N259" i="9"/>
  <c r="O259" i="9"/>
  <c r="Q259" i="9"/>
  <c r="F258" i="9"/>
  <c r="K258" i="9"/>
  <c r="P264" i="9" s="1"/>
  <c r="N258" i="9"/>
  <c r="O258" i="9"/>
  <c r="Q258" i="9"/>
  <c r="F257" i="9"/>
  <c r="K257" i="9"/>
  <c r="P263" i="9" s="1"/>
  <c r="S263" i="9" s="1"/>
  <c r="N257" i="9"/>
  <c r="O257" i="9"/>
  <c r="Q257" i="9"/>
  <c r="Q256" i="9"/>
  <c r="O256" i="9"/>
  <c r="N256" i="9"/>
  <c r="K256" i="9"/>
  <c r="F256" i="9"/>
  <c r="F255" i="9"/>
  <c r="K255" i="9"/>
  <c r="N255" i="9"/>
  <c r="O255" i="9"/>
  <c r="Q255" i="9"/>
  <c r="M255" i="9"/>
  <c r="Q254" i="9"/>
  <c r="O254" i="9"/>
  <c r="N254" i="9"/>
  <c r="K254" i="9"/>
  <c r="F254" i="9"/>
  <c r="N253" i="9"/>
  <c r="O253" i="9"/>
  <c r="Q253" i="9"/>
  <c r="K253" i="9"/>
  <c r="P259" i="9" s="1"/>
  <c r="F253" i="9"/>
  <c r="M253" i="9"/>
  <c r="F252" i="9"/>
  <c r="K252" i="9"/>
  <c r="N252" i="9"/>
  <c r="O252" i="9"/>
  <c r="Q252" i="9"/>
  <c r="N251" i="9"/>
  <c r="O251" i="9"/>
  <c r="Q251" i="9"/>
  <c r="K251" i="9"/>
  <c r="F251" i="9"/>
  <c r="F250" i="9"/>
  <c r="K250" i="9"/>
  <c r="M250" i="9" s="1"/>
  <c r="N250" i="9"/>
  <c r="O250" i="9"/>
  <c r="Q250" i="9"/>
  <c r="F249" i="9"/>
  <c r="K249" i="9"/>
  <c r="N249" i="9"/>
  <c r="O249" i="9"/>
  <c r="Q249" i="9"/>
  <c r="M249" i="9"/>
  <c r="F248" i="9"/>
  <c r="N248" i="9"/>
  <c r="O248" i="9"/>
  <c r="Q248" i="9"/>
  <c r="K248" i="9"/>
  <c r="M248" i="9" s="1"/>
  <c r="F247" i="9"/>
  <c r="Q247" i="9"/>
  <c r="O247" i="9"/>
  <c r="N247" i="9"/>
  <c r="K247" i="9"/>
  <c r="K246" i="9"/>
  <c r="M246" i="9" s="1"/>
  <c r="F246" i="9"/>
  <c r="N246" i="9"/>
  <c r="O246" i="9"/>
  <c r="N245" i="9"/>
  <c r="O245" i="9"/>
  <c r="K245" i="9"/>
  <c r="F245" i="9"/>
  <c r="M245" i="9"/>
  <c r="N244" i="9"/>
  <c r="O244" i="9"/>
  <c r="K244" i="9"/>
  <c r="M244" i="9" s="1"/>
  <c r="F244" i="9"/>
  <c r="N243" i="9"/>
  <c r="L240" i="9"/>
  <c r="Q243" i="9" s="1"/>
  <c r="F243" i="9"/>
  <c r="K243" i="9"/>
  <c r="O243" i="9"/>
  <c r="F242" i="9"/>
  <c r="K242" i="9"/>
  <c r="M242" i="9" s="1"/>
  <c r="N242" i="9"/>
  <c r="O242" i="9"/>
  <c r="K241" i="9"/>
  <c r="M241" i="9" s="1"/>
  <c r="F241" i="9"/>
  <c r="N241" i="9"/>
  <c r="O241" i="9"/>
  <c r="Q241" i="9"/>
  <c r="Q240" i="9"/>
  <c r="O240" i="9"/>
  <c r="N240" i="9"/>
  <c r="K240" i="9"/>
  <c r="F240" i="9"/>
  <c r="N239" i="9"/>
  <c r="O239" i="9"/>
  <c r="Q239" i="9"/>
  <c r="K239" i="9"/>
  <c r="F239" i="9"/>
  <c r="F238" i="9"/>
  <c r="K238" i="9"/>
  <c r="N238" i="9"/>
  <c r="O238" i="9"/>
  <c r="Q238" i="9"/>
  <c r="M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M233" i="9" s="1"/>
  <c r="O233" i="9"/>
  <c r="N233" i="9"/>
  <c r="K232" i="9"/>
  <c r="N232" i="9"/>
  <c r="O232" i="9"/>
  <c r="K231" i="9"/>
  <c r="N231" i="9"/>
  <c r="O231" i="9"/>
  <c r="K230" i="9"/>
  <c r="M230" i="9" s="1"/>
  <c r="N230" i="9"/>
  <c r="O230" i="9"/>
  <c r="K229" i="9"/>
  <c r="N229" i="9"/>
  <c r="O229" i="9"/>
  <c r="O228" i="9"/>
  <c r="N228" i="9"/>
  <c r="K228" i="9"/>
  <c r="M228" i="9"/>
  <c r="N227" i="9"/>
  <c r="O227" i="9"/>
  <c r="K227" i="9"/>
  <c r="O226" i="9"/>
  <c r="N226" i="9"/>
  <c r="K226" i="9"/>
  <c r="M226" i="9" s="1"/>
  <c r="K225" i="9"/>
  <c r="N225" i="9"/>
  <c r="O225" i="9"/>
  <c r="K224" i="9"/>
  <c r="M224" i="9"/>
  <c r="N224" i="9"/>
  <c r="O224" i="9"/>
  <c r="K220" i="9"/>
  <c r="M220" i="9" s="1"/>
  <c r="N220" i="9"/>
  <c r="O220" i="9"/>
  <c r="K221" i="9"/>
  <c r="M221" i="9" s="1"/>
  <c r="N221" i="9"/>
  <c r="O221" i="9"/>
  <c r="K222" i="9"/>
  <c r="N222" i="9"/>
  <c r="O222" i="9"/>
  <c r="K223" i="9"/>
  <c r="N223" i="9"/>
  <c r="O223" i="9"/>
  <c r="O219" i="9"/>
  <c r="N219" i="9"/>
  <c r="K219" i="9"/>
  <c r="K218" i="9"/>
  <c r="M218" i="9" s="1"/>
  <c r="N218" i="9"/>
  <c r="O218" i="9"/>
  <c r="K217" i="9"/>
  <c r="N217" i="9"/>
  <c r="O217" i="9"/>
  <c r="K216" i="9"/>
  <c r="N216" i="9"/>
  <c r="O216" i="9"/>
  <c r="K215" i="9"/>
  <c r="M215" i="9" s="1"/>
  <c r="N215" i="9"/>
  <c r="O215" i="9"/>
  <c r="K214" i="9"/>
  <c r="N214" i="9"/>
  <c r="O214" i="9"/>
  <c r="N213" i="9"/>
  <c r="K213" i="9"/>
  <c r="M213" i="9" s="1"/>
  <c r="O212" i="9"/>
  <c r="N212" i="9"/>
  <c r="K212" i="9"/>
  <c r="P213" i="9" s="1"/>
  <c r="S213" i="9" s="1"/>
  <c r="K211" i="9"/>
  <c r="M211" i="9" s="1"/>
  <c r="N211" i="9"/>
  <c r="O211" i="9"/>
  <c r="K210" i="9"/>
  <c r="M210" i="9" s="1"/>
  <c r="N210" i="9"/>
  <c r="O210" i="9"/>
  <c r="K209" i="9"/>
  <c r="N209" i="9"/>
  <c r="O209" i="9"/>
  <c r="K208" i="9"/>
  <c r="N208" i="9"/>
  <c r="O208" i="9"/>
  <c r="K207" i="9"/>
  <c r="N207" i="9"/>
  <c r="O207" i="9"/>
  <c r="K205" i="9"/>
  <c r="M205" i="9" s="1"/>
  <c r="K206" i="9"/>
  <c r="N206" i="9"/>
  <c r="O205" i="9"/>
  <c r="O206" i="9"/>
  <c r="N205" i="9"/>
  <c r="K204" i="9"/>
  <c r="M204" i="9"/>
  <c r="N204" i="9"/>
  <c r="O204" i="9"/>
  <c r="O203" i="9"/>
  <c r="K203" i="9"/>
  <c r="N203" i="9"/>
  <c r="K202" i="9"/>
  <c r="M202" i="9" s="1"/>
  <c r="N202" i="9"/>
  <c r="O202" i="9"/>
  <c r="K201" i="9"/>
  <c r="N201" i="9"/>
  <c r="O201" i="9"/>
  <c r="N200" i="9"/>
  <c r="O200" i="9"/>
  <c r="K200" i="9"/>
  <c r="M200" i="9" s="1"/>
  <c r="K199" i="9"/>
  <c r="M199" i="9" s="1"/>
  <c r="N199" i="9"/>
  <c r="O199" i="9"/>
  <c r="O198" i="9"/>
  <c r="N198" i="9"/>
  <c r="K198" i="9"/>
  <c r="M198" i="9" s="1"/>
  <c r="K197" i="9"/>
  <c r="N197" i="9"/>
  <c r="O197" i="9"/>
  <c r="K177" i="9"/>
  <c r="M177" i="9" s="1"/>
  <c r="K178" i="9"/>
  <c r="K179" i="9"/>
  <c r="M179" i="9" s="1"/>
  <c r="K180" i="9"/>
  <c r="K181" i="9"/>
  <c r="M181" i="9" s="1"/>
  <c r="K182" i="9"/>
  <c r="M182" i="9" s="1"/>
  <c r="K183" i="9"/>
  <c r="M183" i="9"/>
  <c r="K184" i="9"/>
  <c r="M184" i="9" s="1"/>
  <c r="K185" i="9"/>
  <c r="M185" i="9"/>
  <c r="K186" i="9"/>
  <c r="M186" i="9" s="1"/>
  <c r="K187" i="9"/>
  <c r="M187" i="9"/>
  <c r="K188" i="9"/>
  <c r="K189" i="9"/>
  <c r="M189" i="9" s="1"/>
  <c r="K190" i="9"/>
  <c r="M190" i="9" s="1"/>
  <c r="K191" i="9"/>
  <c r="K192" i="9"/>
  <c r="M192" i="9" s="1"/>
  <c r="K193" i="9"/>
  <c r="M193" i="9" s="1"/>
  <c r="K194" i="9"/>
  <c r="M194" i="9" s="1"/>
  <c r="K195" i="9"/>
  <c r="M195" i="9"/>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P167" i="9" s="1"/>
  <c r="S167" i="9" s="1"/>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P77" i="9" s="1"/>
  <c r="S77" i="9" s="1"/>
  <c r="K78" i="9"/>
  <c r="K79" i="9"/>
  <c r="K80" i="9"/>
  <c r="K81" i="9"/>
  <c r="K82" i="9"/>
  <c r="K83" i="9"/>
  <c r="K84" i="9"/>
  <c r="K85" i="9"/>
  <c r="P90" i="9" s="1"/>
  <c r="S90" i="9" s="1"/>
  <c r="K86" i="9"/>
  <c r="K87" i="9"/>
  <c r="K88" i="9"/>
  <c r="K89" i="9"/>
  <c r="K90" i="9"/>
  <c r="K91" i="9"/>
  <c r="K92" i="9"/>
  <c r="K93" i="9"/>
  <c r="P93" i="9" s="1"/>
  <c r="S93" i="9" s="1"/>
  <c r="K94" i="9"/>
  <c r="K95" i="9"/>
  <c r="K96" i="9"/>
  <c r="K97" i="9"/>
  <c r="K98" i="9"/>
  <c r="K99" i="9"/>
  <c r="K100" i="9"/>
  <c r="K101" i="9"/>
  <c r="P107" i="9" s="1"/>
  <c r="S107" i="9" s="1"/>
  <c r="K102" i="9"/>
  <c r="K103" i="9"/>
  <c r="K104" i="9"/>
  <c r="K105" i="9"/>
  <c r="K106" i="9"/>
  <c r="K107" i="9"/>
  <c r="K108" i="9"/>
  <c r="K109" i="9"/>
  <c r="K110" i="9"/>
  <c r="K111" i="9"/>
  <c r="P117" i="9" s="1"/>
  <c r="S117" i="9" s="1"/>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P143" i="9" s="1"/>
  <c r="S143" i="9" s="1"/>
  <c r="N137" i="9"/>
  <c r="K137" i="9"/>
  <c r="P142" i="9" s="1"/>
  <c r="S142" i="9" s="1"/>
  <c r="N136" i="9"/>
  <c r="K136" i="9"/>
  <c r="N135" i="9"/>
  <c r="K135" i="9"/>
  <c r="N134" i="9"/>
  <c r="K134" i="9"/>
  <c r="P139" i="9" s="1"/>
  <c r="S139" i="9" s="1"/>
  <c r="N133" i="9"/>
  <c r="K133" i="9"/>
  <c r="P137" i="9" s="1"/>
  <c r="S137" i="9" s="1"/>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46" i="9"/>
  <c r="S146" i="9" s="1"/>
  <c r="P145" i="9"/>
  <c r="S145" i="9" s="1"/>
  <c r="M229" i="9"/>
  <c r="P189" i="9"/>
  <c r="S189" i="9" s="1"/>
  <c r="M203" i="9"/>
  <c r="M227" i="9"/>
  <c r="M180" i="9"/>
  <c r="M188" i="9"/>
  <c r="M196" i="9"/>
  <c r="M236" i="9"/>
  <c r="M214" i="9"/>
  <c r="P185" i="9"/>
  <c r="S185" i="9" s="1"/>
  <c r="P209" i="9"/>
  <c r="R209" i="9" s="1"/>
  <c r="M191" i="9"/>
  <c r="M207" i="9"/>
  <c r="M223" i="9"/>
  <c r="M176" i="9"/>
  <c r="M216" i="9"/>
  <c r="M232" i="9"/>
  <c r="M209" i="9"/>
  <c r="M225" i="9"/>
  <c r="M234" i="9"/>
  <c r="R187" i="9" l="1"/>
  <c r="P183" i="9"/>
  <c r="R183" i="9" s="1"/>
  <c r="P188" i="9"/>
  <c r="P91" i="9"/>
  <c r="S91" i="9" s="1"/>
  <c r="Q246" i="9"/>
  <c r="P275" i="9"/>
  <c r="S275" i="9" s="1"/>
  <c r="P278" i="9"/>
  <c r="S278" i="9" s="1"/>
  <c r="P388" i="9"/>
  <c r="S388" i="9" s="1"/>
  <c r="R451" i="9"/>
  <c r="P230" i="9"/>
  <c r="P141" i="9"/>
  <c r="S141" i="9" s="1"/>
  <c r="P187" i="9"/>
  <c r="S187" i="9" s="1"/>
  <c r="P225" i="9"/>
  <c r="S225" i="9" s="1"/>
  <c r="M258" i="9"/>
  <c r="P283" i="9"/>
  <c r="R278" i="9"/>
  <c r="P344" i="9"/>
  <c r="P385" i="9"/>
  <c r="R403" i="9"/>
  <c r="P418" i="9"/>
  <c r="S418" i="9" s="1"/>
  <c r="R419" i="9"/>
  <c r="P134" i="9"/>
  <c r="S134" i="9" s="1"/>
  <c r="P101" i="9"/>
  <c r="S101" i="9" s="1"/>
  <c r="P161" i="9"/>
  <c r="S161" i="9" s="1"/>
  <c r="P175" i="9"/>
  <c r="S175" i="9" s="1"/>
  <c r="P178" i="9"/>
  <c r="S178" i="9" s="1"/>
  <c r="P260" i="9"/>
  <c r="M257" i="9"/>
  <c r="P305" i="9"/>
  <c r="P140" i="9"/>
  <c r="S140" i="9" s="1"/>
  <c r="P229" i="9"/>
  <c r="P246" i="9"/>
  <c r="S246" i="9" s="1"/>
  <c r="P342" i="9"/>
  <c r="S342" i="9" s="1"/>
  <c r="M378" i="9"/>
  <c r="S433" i="9"/>
  <c r="P194" i="9"/>
  <c r="P204" i="9"/>
  <c r="P323" i="9"/>
  <c r="S323" i="9" s="1"/>
  <c r="P353" i="9"/>
  <c r="R263" i="9"/>
  <c r="P138" i="9"/>
  <c r="S138" i="9" s="1"/>
  <c r="P366" i="9"/>
  <c r="R452" i="9"/>
  <c r="P186" i="9"/>
  <c r="P180" i="9"/>
  <c r="P129" i="9"/>
  <c r="S129" i="9" s="1"/>
  <c r="P158" i="9"/>
  <c r="S158" i="9" s="1"/>
  <c r="P261" i="9"/>
  <c r="S261" i="9" s="1"/>
  <c r="P262" i="9"/>
  <c r="P337" i="9"/>
  <c r="S337" i="9" s="1"/>
  <c r="S435" i="9"/>
  <c r="R213" i="9"/>
  <c r="P236" i="9"/>
  <c r="P233" i="9"/>
  <c r="S233" i="9" s="1"/>
  <c r="P232" i="9"/>
  <c r="P235" i="9"/>
  <c r="P231" i="9"/>
  <c r="P237" i="9"/>
  <c r="P234" i="9"/>
  <c r="P240" i="9"/>
  <c r="P238" i="9"/>
  <c r="M235" i="9"/>
  <c r="P239" i="9"/>
  <c r="S239" i="9" s="1"/>
  <c r="P241" i="9"/>
  <c r="S241" i="9" s="1"/>
  <c r="P316" i="9"/>
  <c r="S316" i="9" s="1"/>
  <c r="P317" i="9"/>
  <c r="S317" i="9" s="1"/>
  <c r="M360" i="9"/>
  <c r="P126" i="9"/>
  <c r="S126" i="9" s="1"/>
  <c r="P127" i="9"/>
  <c r="S127" i="9" s="1"/>
  <c r="P123" i="9"/>
  <c r="S123" i="9" s="1"/>
  <c r="P120" i="9"/>
  <c r="S120" i="9" s="1"/>
  <c r="P118" i="9"/>
  <c r="S118" i="9" s="1"/>
  <c r="P115" i="9"/>
  <c r="S115" i="9" s="1"/>
  <c r="P110" i="9"/>
  <c r="S110" i="9" s="1"/>
  <c r="P111" i="9"/>
  <c r="S111" i="9" s="1"/>
  <c r="P108" i="9"/>
  <c r="S108" i="9" s="1"/>
  <c r="P99" i="9"/>
  <c r="S99" i="9" s="1"/>
  <c r="P95" i="9"/>
  <c r="S95" i="9" s="1"/>
  <c r="P96" i="9"/>
  <c r="S96" i="9" s="1"/>
  <c r="P94" i="9"/>
  <c r="S94" i="9" s="1"/>
  <c r="P92" i="9"/>
  <c r="S92" i="9" s="1"/>
  <c r="P86" i="9"/>
  <c r="S86" i="9" s="1"/>
  <c r="P85" i="9"/>
  <c r="S85" i="9" s="1"/>
  <c r="P84" i="9"/>
  <c r="S84" i="9" s="1"/>
  <c r="P83" i="9"/>
  <c r="S83" i="9" s="1"/>
  <c r="P78" i="9"/>
  <c r="S78" i="9" s="1"/>
  <c r="P73" i="9"/>
  <c r="S73" i="9" s="1"/>
  <c r="P75" i="9"/>
  <c r="S75" i="9" s="1"/>
  <c r="P76" i="9"/>
  <c r="S76" i="9" s="1"/>
  <c r="P72" i="9"/>
  <c r="S72" i="9" s="1"/>
  <c r="P67" i="9"/>
  <c r="S67" i="9" s="1"/>
  <c r="P68" i="9"/>
  <c r="S68" i="9" s="1"/>
  <c r="P66" i="9"/>
  <c r="S66" i="9" s="1"/>
  <c r="P63" i="9"/>
  <c r="S63" i="9" s="1"/>
  <c r="P62" i="9"/>
  <c r="S62" i="9" s="1"/>
  <c r="P59" i="9"/>
  <c r="S59" i="9" s="1"/>
  <c r="P60" i="9"/>
  <c r="S60" i="9" s="1"/>
  <c r="P54" i="9"/>
  <c r="S54" i="9" s="1"/>
  <c r="P56" i="9"/>
  <c r="S56" i="9" s="1"/>
  <c r="P50" i="9"/>
  <c r="S50" i="9" s="1"/>
  <c r="P47" i="9"/>
  <c r="S47" i="9" s="1"/>
  <c r="P46" i="9"/>
  <c r="S46" i="9" s="1"/>
  <c r="P48" i="9"/>
  <c r="S48" i="9" s="1"/>
  <c r="P42" i="9"/>
  <c r="S42" i="9" s="1"/>
  <c r="P150" i="9"/>
  <c r="S150" i="9" s="1"/>
  <c r="P152" i="9"/>
  <c r="S152" i="9" s="1"/>
  <c r="P151" i="9"/>
  <c r="S151" i="9" s="1"/>
  <c r="P163" i="9"/>
  <c r="S163" i="9" s="1"/>
  <c r="P165" i="9"/>
  <c r="S165" i="9" s="1"/>
  <c r="P164" i="9"/>
  <c r="S164" i="9" s="1"/>
  <c r="P168" i="9"/>
  <c r="S168" i="9" s="1"/>
  <c r="P169" i="9"/>
  <c r="S169" i="9" s="1"/>
  <c r="P172" i="9"/>
  <c r="S172" i="9" s="1"/>
  <c r="R259" i="9"/>
  <c r="S259" i="9"/>
  <c r="P301" i="9"/>
  <c r="S301" i="9" s="1"/>
  <c r="M295" i="9"/>
  <c r="P302" i="9"/>
  <c r="P310" i="9"/>
  <c r="R310" i="9" s="1"/>
  <c r="M304" i="9"/>
  <c r="P320" i="9"/>
  <c r="S320" i="9" s="1"/>
  <c r="P319" i="9"/>
  <c r="P322" i="9"/>
  <c r="M316" i="9"/>
  <c r="R420" i="9"/>
  <c r="P243" i="9"/>
  <c r="M237" i="9"/>
  <c r="P242" i="9"/>
  <c r="S242" i="9" s="1"/>
  <c r="P372" i="9"/>
  <c r="M366" i="9"/>
  <c r="P382" i="9"/>
  <c r="M376" i="9"/>
  <c r="P215" i="9"/>
  <c r="S215" i="9" s="1"/>
  <c r="M231" i="9"/>
  <c r="P217" i="9"/>
  <c r="S217" i="9" s="1"/>
  <c r="R241" i="9"/>
  <c r="P257" i="9"/>
  <c r="M251" i="9"/>
  <c r="R317" i="9"/>
  <c r="P324" i="9"/>
  <c r="S324" i="9" s="1"/>
  <c r="M318" i="9"/>
  <c r="P381" i="9"/>
  <c r="P390" i="9"/>
  <c r="S390" i="9" s="1"/>
  <c r="M389" i="9"/>
  <c r="R390" i="9"/>
  <c r="R430" i="9"/>
  <c r="S430" i="9"/>
  <c r="P218" i="9"/>
  <c r="M212" i="9"/>
  <c r="M217" i="9"/>
  <c r="P223" i="9"/>
  <c r="P221" i="9"/>
  <c r="S221" i="9" s="1"/>
  <c r="P219" i="9"/>
  <c r="S219" i="9" s="1"/>
  <c r="P222" i="9"/>
  <c r="M222" i="9"/>
  <c r="P226" i="9"/>
  <c r="S226" i="9" s="1"/>
  <c r="P227" i="9"/>
  <c r="R225" i="9"/>
  <c r="R384" i="9"/>
  <c r="S384" i="9"/>
  <c r="S180" i="9"/>
  <c r="R180" i="9"/>
  <c r="M219" i="9"/>
  <c r="P197" i="9"/>
  <c r="P193" i="9"/>
  <c r="S193" i="9" s="1"/>
  <c r="P195" i="9"/>
  <c r="S195" i="9" s="1"/>
  <c r="M206" i="9"/>
  <c r="P211" i="9"/>
  <c r="P210" i="9"/>
  <c r="P212" i="9"/>
  <c r="S212" i="9" s="1"/>
  <c r="M208" i="9"/>
  <c r="P214" i="9"/>
  <c r="P224" i="9"/>
  <c r="P216" i="9"/>
  <c r="P64" i="9"/>
  <c r="S64" i="9" s="1"/>
  <c r="S204" i="9"/>
  <c r="R204" i="9"/>
  <c r="P109" i="9"/>
  <c r="S109" i="9" s="1"/>
  <c r="P132" i="9"/>
  <c r="S132" i="9" s="1"/>
  <c r="P196" i="9"/>
  <c r="M178" i="9"/>
  <c r="P184" i="9"/>
  <c r="P179" i="9"/>
  <c r="S179" i="9" s="1"/>
  <c r="M197" i="9"/>
  <c r="P202" i="9"/>
  <c r="P199" i="9"/>
  <c r="P198" i="9"/>
  <c r="P200" i="9"/>
  <c r="P201" i="9"/>
  <c r="S201" i="9" s="1"/>
  <c r="M201" i="9"/>
  <c r="P207" i="9"/>
  <c r="P205" i="9"/>
  <c r="S205" i="9" s="1"/>
  <c r="P206" i="9"/>
  <c r="P251" i="9"/>
  <c r="S251" i="9" s="1"/>
  <c r="M311" i="9"/>
  <c r="P387" i="9"/>
  <c r="S387" i="9" s="1"/>
  <c r="M381" i="9"/>
  <c r="S408" i="9"/>
  <c r="R408" i="9"/>
  <c r="P409" i="9"/>
  <c r="S409" i="9" s="1"/>
  <c r="M409" i="9"/>
  <c r="P415" i="9"/>
  <c r="R415" i="9" s="1"/>
  <c r="P411" i="9"/>
  <c r="P208" i="9"/>
  <c r="R208" i="9" s="1"/>
  <c r="P228" i="9"/>
  <c r="M240" i="9"/>
  <c r="Q242" i="9"/>
  <c r="P248" i="9"/>
  <c r="S248" i="9" s="1"/>
  <c r="P250" i="9"/>
  <c r="M256" i="9"/>
  <c r="P266" i="9"/>
  <c r="M272" i="9"/>
  <c r="P285" i="9"/>
  <c r="M299" i="9"/>
  <c r="P307" i="9"/>
  <c r="P325" i="9"/>
  <c r="S325" i="9" s="1"/>
  <c r="P326" i="9"/>
  <c r="P327" i="9"/>
  <c r="S327" i="9" s="1"/>
  <c r="P329" i="9"/>
  <c r="P339" i="9"/>
  <c r="S339" i="9" s="1"/>
  <c r="P355" i="9"/>
  <c r="P401" i="9"/>
  <c r="R407" i="9"/>
  <c r="Q244" i="9"/>
  <c r="P297" i="9"/>
  <c r="S297" i="9" s="1"/>
  <c r="P314" i="9"/>
  <c r="P321" i="9"/>
  <c r="R323" i="9"/>
  <c r="R324" i="9"/>
  <c r="P369" i="9"/>
  <c r="P370" i="9"/>
  <c r="S370" i="9" s="1"/>
  <c r="P371" i="9"/>
  <c r="S371" i="9" s="1"/>
  <c r="P380" i="9"/>
  <c r="R404" i="9"/>
  <c r="R426" i="9"/>
  <c r="R432" i="9"/>
  <c r="R434" i="9"/>
  <c r="R437" i="9"/>
  <c r="R440" i="9"/>
  <c r="P144" i="9"/>
  <c r="S144" i="9" s="1"/>
  <c r="P220" i="9"/>
  <c r="S220" i="9" s="1"/>
  <c r="R265" i="9"/>
  <c r="P311" i="9"/>
  <c r="S311" i="9" s="1"/>
  <c r="P318" i="9"/>
  <c r="P328" i="9"/>
  <c r="S328" i="9" s="1"/>
  <c r="P356" i="9"/>
  <c r="R356" i="9" s="1"/>
  <c r="P358" i="9"/>
  <c r="M363" i="9"/>
  <c r="P393" i="9"/>
  <c r="S393" i="9" s="1"/>
  <c r="P414" i="9"/>
  <c r="S414" i="9" s="1"/>
  <c r="R429" i="9"/>
  <c r="R436" i="9"/>
  <c r="R441" i="9"/>
  <c r="R442" i="9"/>
  <c r="R446" i="9"/>
  <c r="R447" i="9"/>
  <c r="S197" i="9"/>
  <c r="R197" i="9"/>
  <c r="S218" i="9"/>
  <c r="R218" i="9"/>
  <c r="S208" i="9"/>
  <c r="S228" i="9"/>
  <c r="R228" i="9"/>
  <c r="S250" i="9"/>
  <c r="R250" i="9"/>
  <c r="S285" i="9"/>
  <c r="R285" i="9"/>
  <c r="S262" i="9"/>
  <c r="R262" i="9"/>
  <c r="R264" i="9"/>
  <c r="S264" i="9"/>
  <c r="P274" i="9"/>
  <c r="M268" i="9"/>
  <c r="M284" i="9"/>
  <c r="P290" i="9"/>
  <c r="P289" i="9"/>
  <c r="R297" i="9"/>
  <c r="S302" i="9"/>
  <c r="R302" i="9"/>
  <c r="S427" i="9"/>
  <c r="R427" i="9"/>
  <c r="S448" i="9"/>
  <c r="R448" i="9"/>
  <c r="S453" i="9"/>
  <c r="R453" i="9"/>
  <c r="S455" i="9"/>
  <c r="R455" i="9"/>
  <c r="R239" i="9"/>
  <c r="R233" i="9"/>
  <c r="R195" i="9"/>
  <c r="R217" i="9"/>
  <c r="P79" i="9"/>
  <c r="S79" i="9" s="1"/>
  <c r="P148" i="9"/>
  <c r="S148" i="9" s="1"/>
  <c r="P80" i="9"/>
  <c r="S80" i="9" s="1"/>
  <c r="P112" i="9"/>
  <c r="S112" i="9" s="1"/>
  <c r="P128" i="9"/>
  <c r="S128" i="9" s="1"/>
  <c r="S209" i="9"/>
  <c r="S183" i="9"/>
  <c r="P49" i="9"/>
  <c r="S49" i="9" s="1"/>
  <c r="P65" i="9"/>
  <c r="S65" i="9" s="1"/>
  <c r="P81" i="9"/>
  <c r="S81" i="9" s="1"/>
  <c r="P97" i="9"/>
  <c r="S97" i="9" s="1"/>
  <c r="P105" i="9"/>
  <c r="S105" i="9" s="1"/>
  <c r="P121" i="9"/>
  <c r="S121" i="9" s="1"/>
  <c r="P191" i="9"/>
  <c r="P69" i="9"/>
  <c r="S69" i="9" s="1"/>
  <c r="P103" i="9"/>
  <c r="S103" i="9" s="1"/>
  <c r="P192" i="9"/>
  <c r="P181" i="9"/>
  <c r="P160" i="9"/>
  <c r="S160" i="9" s="1"/>
  <c r="P43" i="9"/>
  <c r="S43" i="9" s="1"/>
  <c r="P98" i="9"/>
  <c r="S98" i="9" s="1"/>
  <c r="P45" i="9"/>
  <c r="S45" i="9" s="1"/>
  <c r="P55" i="9"/>
  <c r="S55" i="9" s="1"/>
  <c r="P106" i="9"/>
  <c r="S106" i="9" s="1"/>
  <c r="P122" i="9"/>
  <c r="S122" i="9" s="1"/>
  <c r="P203" i="9"/>
  <c r="P162" i="9"/>
  <c r="S162" i="9" s="1"/>
  <c r="P51" i="9"/>
  <c r="S51" i="9" s="1"/>
  <c r="P87" i="9"/>
  <c r="S87" i="9" s="1"/>
  <c r="P130" i="9"/>
  <c r="S130" i="9" s="1"/>
  <c r="P157" i="9"/>
  <c r="S157" i="9" s="1"/>
  <c r="P159" i="9"/>
  <c r="S159" i="9" s="1"/>
  <c r="P171" i="9"/>
  <c r="S171" i="9" s="1"/>
  <c r="P52" i="9"/>
  <c r="S52" i="9" s="1"/>
  <c r="P131" i="9"/>
  <c r="S131" i="9" s="1"/>
  <c r="P102" i="9"/>
  <c r="S102" i="9" s="1"/>
  <c r="P124" i="9"/>
  <c r="S124" i="9" s="1"/>
  <c r="P58" i="9"/>
  <c r="S58" i="9" s="1"/>
  <c r="P136" i="9"/>
  <c r="S136" i="9" s="1"/>
  <c r="P166" i="9"/>
  <c r="S166" i="9" s="1"/>
  <c r="P177" i="9"/>
  <c r="S177" i="9" s="1"/>
  <c r="P245" i="9"/>
  <c r="S245" i="9" s="1"/>
  <c r="M239" i="9"/>
  <c r="P244" i="9"/>
  <c r="P252" i="9"/>
  <c r="S252" i="9" s="1"/>
  <c r="R251" i="9"/>
  <c r="P269" i="9"/>
  <c r="S269" i="9" s="1"/>
  <c r="P270" i="9"/>
  <c r="P273" i="9"/>
  <c r="S273" i="9" s="1"/>
  <c r="P277" i="9"/>
  <c r="R275" i="9"/>
  <c r="P288" i="9"/>
  <c r="P300" i="9"/>
  <c r="S300" i="9" s="1"/>
  <c r="P299" i="9"/>
  <c r="S299" i="9" s="1"/>
  <c r="M294" i="9"/>
  <c r="R301" i="9"/>
  <c r="S411" i="9"/>
  <c r="R411" i="9"/>
  <c r="P104" i="9"/>
  <c r="S104" i="9" s="1"/>
  <c r="P133" i="9"/>
  <c r="S133" i="9" s="1"/>
  <c r="P170" i="9"/>
  <c r="S170" i="9" s="1"/>
  <c r="P116" i="9"/>
  <c r="S116" i="9" s="1"/>
  <c r="P156" i="9"/>
  <c r="S156" i="9" s="1"/>
  <c r="P53" i="9"/>
  <c r="S53" i="9" s="1"/>
  <c r="P74" i="9"/>
  <c r="S74" i="9" s="1"/>
  <c r="P125" i="9"/>
  <c r="S125" i="9" s="1"/>
  <c r="P82" i="9"/>
  <c r="S82" i="9" s="1"/>
  <c r="P61" i="9"/>
  <c r="S61" i="9" s="1"/>
  <c r="P70" i="9"/>
  <c r="S70" i="9" s="1"/>
  <c r="P119" i="9"/>
  <c r="S119" i="9" s="1"/>
  <c r="P256" i="9"/>
  <c r="M274" i="9"/>
  <c r="P279" i="9"/>
  <c r="P280" i="9"/>
  <c r="S280" i="9" s="1"/>
  <c r="M289" i="9"/>
  <c r="P294" i="9"/>
  <c r="P295" i="9"/>
  <c r="P292" i="9"/>
  <c r="P291" i="9"/>
  <c r="P293" i="9"/>
  <c r="S293" i="9" s="1"/>
  <c r="P296" i="9"/>
  <c r="M291" i="9"/>
  <c r="R226" i="9"/>
  <c r="R189" i="9"/>
  <c r="R212" i="9"/>
  <c r="R185" i="9"/>
  <c r="P71" i="9"/>
  <c r="S71" i="9" s="1"/>
  <c r="P88" i="9"/>
  <c r="S88" i="9" s="1"/>
  <c r="P153" i="9"/>
  <c r="S153" i="9" s="1"/>
  <c r="P154" i="9"/>
  <c r="S154" i="9" s="1"/>
  <c r="P57" i="9"/>
  <c r="S57" i="9" s="1"/>
  <c r="P89" i="9"/>
  <c r="S89" i="9" s="1"/>
  <c r="P113" i="9"/>
  <c r="S113" i="9" s="1"/>
  <c r="P135" i="9"/>
  <c r="S135" i="9" s="1"/>
  <c r="P44" i="9"/>
  <c r="S44" i="9" s="1"/>
  <c r="P155" i="9"/>
  <c r="S155" i="9" s="1"/>
  <c r="P114" i="9"/>
  <c r="S114" i="9" s="1"/>
  <c r="P149" i="9"/>
  <c r="S149" i="9" s="1"/>
  <c r="P100" i="9"/>
  <c r="S100" i="9" s="1"/>
  <c r="P176" i="9"/>
  <c r="S176" i="9" s="1"/>
  <c r="P173" i="9"/>
  <c r="S173" i="9" s="1"/>
  <c r="P41" i="9"/>
  <c r="S41" i="9" s="1"/>
  <c r="P182" i="9"/>
  <c r="P190" i="9"/>
  <c r="P174" i="9"/>
  <c r="S174" i="9" s="1"/>
  <c r="M243" i="9"/>
  <c r="P247" i="9"/>
  <c r="P249" i="9"/>
  <c r="M247" i="9"/>
  <c r="P253" i="9"/>
  <c r="S253" i="9" s="1"/>
  <c r="P258" i="9"/>
  <c r="P254" i="9"/>
  <c r="M252" i="9"/>
  <c r="R260" i="9"/>
  <c r="S260" i="9"/>
  <c r="P268" i="9"/>
  <c r="P271" i="9"/>
  <c r="S283" i="9"/>
  <c r="R283" i="9"/>
  <c r="P284" i="9"/>
  <c r="P287" i="9"/>
  <c r="P286" i="9"/>
  <c r="P282" i="9"/>
  <c r="M281" i="9"/>
  <c r="R300" i="9"/>
  <c r="Q245" i="9"/>
  <c r="R245" i="9" s="1"/>
  <c r="P255" i="9"/>
  <c r="M254" i="9"/>
  <c r="P267" i="9"/>
  <c r="S267" i="9" s="1"/>
  <c r="P272" i="9"/>
  <c r="P276" i="9"/>
  <c r="P281" i="9"/>
  <c r="P298" i="9"/>
  <c r="P306" i="9"/>
  <c r="S310" i="9"/>
  <c r="P315" i="9"/>
  <c r="S315" i="9" s="1"/>
  <c r="M309" i="9"/>
  <c r="P334" i="9"/>
  <c r="R332" i="9"/>
  <c r="M344" i="9"/>
  <c r="P350" i="9"/>
  <c r="R382" i="9"/>
  <c r="S382" i="9"/>
  <c r="M391" i="9"/>
  <c r="P397" i="9"/>
  <c r="P395" i="9"/>
  <c r="R293" i="9"/>
  <c r="P303" i="9"/>
  <c r="M297" i="9"/>
  <c r="R305" i="9"/>
  <c r="S305" i="9"/>
  <c r="S307" i="9"/>
  <c r="R307" i="9"/>
  <c r="P308" i="9"/>
  <c r="M302" i="9"/>
  <c r="S319" i="9"/>
  <c r="R319" i="9"/>
  <c r="R321" i="9"/>
  <c r="S321" i="9"/>
  <c r="R328" i="9"/>
  <c r="P338" i="9"/>
  <c r="M332" i="9"/>
  <c r="S356" i="9"/>
  <c r="R358" i="9"/>
  <c r="S358" i="9"/>
  <c r="P365" i="9"/>
  <c r="P364" i="9"/>
  <c r="M359" i="9"/>
  <c r="P362" i="9"/>
  <c r="S362" i="9" s="1"/>
  <c r="S366" i="9"/>
  <c r="R366" i="9"/>
  <c r="P374" i="9"/>
  <c r="S374" i="9" s="1"/>
  <c r="M368" i="9"/>
  <c r="S381" i="9"/>
  <c r="R381" i="9"/>
  <c r="S401" i="9"/>
  <c r="R401" i="9"/>
  <c r="R418" i="9"/>
  <c r="R299" i="9"/>
  <c r="P304" i="9"/>
  <c r="M307" i="9"/>
  <c r="P312" i="9"/>
  <c r="S312" i="9" s="1"/>
  <c r="P313" i="9"/>
  <c r="P309" i="9"/>
  <c r="S309" i="9" s="1"/>
  <c r="R315" i="9"/>
  <c r="S329" i="9"/>
  <c r="R329" i="9"/>
  <c r="R327" i="9"/>
  <c r="P333" i="9"/>
  <c r="P332" i="9"/>
  <c r="S332" i="9" s="1"/>
  <c r="M327" i="9"/>
  <c r="R337" i="9"/>
  <c r="R344" i="9"/>
  <c r="S344" i="9"/>
  <c r="P349" i="9"/>
  <c r="S349" i="9" s="1"/>
  <c r="P347" i="9"/>
  <c r="P348" i="9"/>
  <c r="P345" i="9"/>
  <c r="P360" i="9"/>
  <c r="P378" i="9"/>
  <c r="M372" i="9"/>
  <c r="P377" i="9"/>
  <c r="P375" i="9"/>
  <c r="P376" i="9"/>
  <c r="S376" i="9" s="1"/>
  <c r="M393" i="9"/>
  <c r="P399" i="9"/>
  <c r="P398" i="9"/>
  <c r="S398" i="9" s="1"/>
  <c r="P331" i="9"/>
  <c r="P335" i="9"/>
  <c r="S335" i="9" s="1"/>
  <c r="P336" i="9"/>
  <c r="P351" i="9"/>
  <c r="S351" i="9" s="1"/>
  <c r="M345" i="9"/>
  <c r="M349" i="9"/>
  <c r="P363" i="9"/>
  <c r="P367" i="9"/>
  <c r="M361" i="9"/>
  <c r="P386" i="9"/>
  <c r="S386" i="9" s="1"/>
  <c r="P383" i="9"/>
  <c r="P392" i="9"/>
  <c r="M394" i="9"/>
  <c r="P400" i="9"/>
  <c r="R405" i="9"/>
  <c r="S407" i="9"/>
  <c r="P417" i="9"/>
  <c r="M411" i="9"/>
  <c r="M308" i="9"/>
  <c r="M314" i="9"/>
  <c r="P330" i="9"/>
  <c r="P340" i="9"/>
  <c r="P341" i="9"/>
  <c r="R342" i="9"/>
  <c r="P346" i="9"/>
  <c r="P352" i="9"/>
  <c r="S352" i="9" s="1"/>
  <c r="P354" i="9"/>
  <c r="P357" i="9"/>
  <c r="P361" i="9"/>
  <c r="P373" i="9"/>
  <c r="S373" i="9" s="1"/>
  <c r="P379" i="9"/>
  <c r="S379" i="9" s="1"/>
  <c r="M373" i="9"/>
  <c r="S380" i="9"/>
  <c r="R380" i="9"/>
  <c r="P396" i="9"/>
  <c r="S396" i="9" s="1"/>
  <c r="P413" i="9"/>
  <c r="P416" i="9"/>
  <c r="P412" i="9"/>
  <c r="S431" i="9"/>
  <c r="R431" i="9"/>
  <c r="S449" i="9"/>
  <c r="R449" i="9"/>
  <c r="S454" i="9"/>
  <c r="R454" i="9"/>
  <c r="P343" i="9"/>
  <c r="P359" i="9"/>
  <c r="S359" i="9" s="1"/>
  <c r="P368" i="9"/>
  <c r="S385" i="9"/>
  <c r="R385" i="9"/>
  <c r="R388" i="9"/>
  <c r="P391" i="9"/>
  <c r="S391" i="9" s="1"/>
  <c r="P389" i="9"/>
  <c r="S389" i="9" s="1"/>
  <c r="P394" i="9"/>
  <c r="P402" i="9"/>
  <c r="M396" i="9"/>
  <c r="R406" i="9"/>
  <c r="S415" i="9"/>
  <c r="P410" i="9"/>
  <c r="M335" i="9"/>
  <c r="M347" i="9"/>
  <c r="M357"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 r="R261" i="9" l="1"/>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alcChain>
</file>

<file path=xl/sharedStrings.xml><?xml version="1.0" encoding="utf-8"?>
<sst xmlns="http://schemas.openxmlformats.org/spreadsheetml/2006/main" count="852" uniqueCount="425">
  <si>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</si>
  <si>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</si>
  <si>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</si>
  <si>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</si>
  <si>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</si>
  <si>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</si>
  <si>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</si>
  <si>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</si>
  <si>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</si>
  <si>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</si>
  <si>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</si>
  <si>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</si>
  <si>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</si>
  <si>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</si>
  <si>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</si>
  <si>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</si>
  <si>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</si>
  <si>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</si>
  <si>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</si>
  <si>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</si>
  <si>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</si>
  <si>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</si>
  <si>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</si>
  <si>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</si>
  <si>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</si>
  <si>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</si>
  <si>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</si>
  <si>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</si>
  <si>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</si>
  <si>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</si>
  <si>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</si>
  <si>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</si>
  <si>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</si>
  <si>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</si>
  <si>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</si>
  <si>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</si>
  <si>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</si>
  <si>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</si>
  <si>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</si>
  <si>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</si>
  <si>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</si>
  <si>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</si>
  <si>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</si>
  <si>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</si>
  <si>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</si>
  <si>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</si>
  <si>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</si>
  <si>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</si>
  <si>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</si>
  <si>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</si>
  <si>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</si>
  <si>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</si>
  <si>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</si>
  <si>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</si>
  <si>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</si>
  <si>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</si>
  <si>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</si>
  <si>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</si>
  <si>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</si>
  <si>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</si>
  <si>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</si>
  <si>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</si>
  <si>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</si>
  <si>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</si>
  <si>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</si>
  <si>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</si>
  <si>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</si>
  <si>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</si>
  <si>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</si>
  <si>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</si>
  <si>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</si>
  <si>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</si>
  <si>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</si>
  <si>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</si>
  <si>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</si>
  <si>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</si>
  <si>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</si>
  <si>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</si>
  <si>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</si>
  <si>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</si>
  <si>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</si>
  <si>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</si>
  <si>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</si>
  <si>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</si>
  <si>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</si>
  <si>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</si>
  <si>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</si>
  <si>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</si>
  <si>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</si>
  <si>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</si>
  <si>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</si>
  <si>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</si>
  <si>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</si>
  <si>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</si>
  <si>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</si>
  <si>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</si>
  <si>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</si>
  <si>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</si>
  <si>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</si>
  <si>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</si>
  <si>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</si>
  <si>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</si>
  <si>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</si>
  <si>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</si>
  <si>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</si>
  <si>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</si>
  <si>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</si>
  <si>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</si>
  <si>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</si>
  <si>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</si>
  <si>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</si>
  <si>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</si>
  <si>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</si>
  <si>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</si>
  <si>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</si>
  <si>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</si>
  <si>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</si>
  <si>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</si>
  <si>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</si>
  <si>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</si>
  <si>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</si>
  <si>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</si>
  <si>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</si>
  <si>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</si>
  <si>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</si>
  <si>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</si>
  <si>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</si>
  <si>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</si>
  <si>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</si>
  <si>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</si>
  <si>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</si>
  <si>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</si>
  <si>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</si>
  <si>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</si>
  <si>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</si>
  <si>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</si>
  <si>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</si>
  <si>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</si>
  <si>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</si>
  <si>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</si>
  <si>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</si>
  <si>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</si>
  <si>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</si>
  <si>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</si>
  <si>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</si>
  <si>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</si>
  <si>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</si>
  <si>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</si>
  <si>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</si>
  <si>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</si>
  <si>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</si>
  <si>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</si>
  <si>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</si>
  <si>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</si>
  <si>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</si>
  <si>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</si>
  <si>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</si>
  <si>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</si>
  <si>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</si>
  <si>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</si>
  <si>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</si>
  <si>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</si>
  <si>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</si>
  <si>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</si>
  <si>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</si>
  <si>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</si>
  <si>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</si>
  <si>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</si>
  <si>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</si>
  <si>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</si>
  <si>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</si>
  <si>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</si>
  <si>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</si>
  <si>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</si>
  <si>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</si>
  <si>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</si>
  <si>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</si>
  <si>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</si>
  <si>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</si>
  <si>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</si>
  <si>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</si>
  <si>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</si>
  <si>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</si>
  <si>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</si>
  <si>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</si>
  <si>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</si>
  <si>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</si>
  <si>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</si>
  <si>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</si>
  <si>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</si>
  <si>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</si>
  <si>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</si>
  <si>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</si>
  <si>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</si>
  <si>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</si>
  <si>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</si>
  <si>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</si>
  <si>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</si>
  <si>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</si>
  <si>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</si>
  <si>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</si>
  <si>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</si>
  <si>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</si>
  <si>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</si>
  <si>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</si>
  <si>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</si>
  <si>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</si>
  <si>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</si>
  <si>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</si>
  <si>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</si>
  <si>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</si>
  <si>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</si>
  <si>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</si>
  <si>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</si>
  <si>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</si>
  <si>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</si>
  <si>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</si>
  <si>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</si>
  <si>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</si>
  <si>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</si>
  <si>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</si>
  <si>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</si>
  <si>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</si>
  <si>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</si>
  <si>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</si>
  <si>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</si>
  <si>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</si>
  <si>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</si>
  <si>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</si>
  <si>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</si>
  <si>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</si>
  <si>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</si>
  <si>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</si>
  <si>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</si>
  <si>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</si>
  <si>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</si>
  <si>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</si>
  <si>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</si>
  <si>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</si>
  <si>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</si>
  <si>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</si>
  <si>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</si>
  <si>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</si>
  <si>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</si>
  <si>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</si>
  <si>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</si>
  <si>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</si>
  <si>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</si>
  <si>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</si>
  <si>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</si>
  <si>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</si>
  <si>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</si>
  <si>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</si>
  <si>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</si>
  <si>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</si>
  <si>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</si>
  <si>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</si>
  <si>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</si>
  <si>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</si>
  <si>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</si>
  <si>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</si>
  <si>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</si>
  <si>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</si>
  <si>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</si>
  <si>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</si>
  <si>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</si>
  <si>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</si>
  <si>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</si>
  <si>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</si>
  <si>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</si>
  <si>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</si>
  <si>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</si>
  <si>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</si>
  <si>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</si>
  <si>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</si>
  <si>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</si>
  <si>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</si>
  <si>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</si>
  <si>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</si>
  <si>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</si>
  <si>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</si>
  <si>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</si>
  <si>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</si>
  <si>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</si>
  <si>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</si>
  <si>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</si>
  <si>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</si>
  <si>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</si>
  <si>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</si>
  <si>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</si>
  <si>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</si>
  <si>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</si>
  <si>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</si>
  <si>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</si>
  <si>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</si>
  <si>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</si>
  <si>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</si>
  <si>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</si>
  <si>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</si>
  <si>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</si>
  <si>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</si>
  <si>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</si>
  <si>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</si>
  <si>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</si>
  <si>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</si>
  <si>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</si>
  <si>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</si>
  <si>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</si>
  <si>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</si>
  <si>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</si>
  <si>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</si>
  <si>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</si>
  <si>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</si>
  <si>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</si>
  <si>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</si>
  <si>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</si>
  <si>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</si>
  <si>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</si>
  <si>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</si>
  <si>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</si>
  <si>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</si>
  <si>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</si>
  <si>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</si>
  <si>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</si>
  <si>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</si>
  <si>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</si>
  <si>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</si>
  <si>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</si>
  <si>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</si>
  <si>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</si>
  <si>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</si>
  <si>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</si>
  <si>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</si>
  <si>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</si>
  <si>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</si>
  <si>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</si>
  <si>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</si>
  <si>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</si>
  <si>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</si>
  <si>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</si>
  <si>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</si>
  <si>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</si>
  <si>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</si>
  <si>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</si>
  <si>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</si>
  <si>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</si>
  <si>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</si>
  <si>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</si>
  <si>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</si>
  <si>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</si>
  <si>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</si>
  <si>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</si>
  <si>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</si>
  <si>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</si>
  <si>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</si>
  <si>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</si>
  <si>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</si>
  <si>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</si>
  <si>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</si>
  <si>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</si>
  <si>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</si>
  <si>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</si>
  <si>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</si>
  <si>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</si>
  <si>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</si>
  <si>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</si>
  <si>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</si>
  <si>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</si>
  <si>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</si>
  <si>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</si>
  <si>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</si>
  <si>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</si>
  <si>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</si>
  <si>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</si>
  <si>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</si>
  <si>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</si>
  <si>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</si>
  <si>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</si>
  <si>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</si>
  <si>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</si>
  <si>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</si>
  <si>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</si>
  <si>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</si>
  <si>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</si>
  <si>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</si>
  <si>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</si>
  <si>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</si>
  <si>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</si>
  <si>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</si>
  <si>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</si>
  <si>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</si>
  <si>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</si>
  <si>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</si>
  <si>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</si>
  <si>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</si>
  <si>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</si>
  <si>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</si>
  <si>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</si>
  <si>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</si>
  <si>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</si>
  <si>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</si>
  <si>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</si>
  <si>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</si>
  <si>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</si>
  <si>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</si>
  <si>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</si>
  <si>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</si>
  <si>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</si>
  <si>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</si>
  <si>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</si>
  <si>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</si>
  <si>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</si>
  <si>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</si>
  <si>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</si>
  <si>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</si>
  <si>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</si>
  <si>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</si>
  <si>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</si>
  <si>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</si>
  <si>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</si>
  <si>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</si>
  <si>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</si>
  <si>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</si>
  <si>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are aware of an ongoing delay in results from the Glasgow lighthouse laboratory. The laboratory is continuing to issue results as tests are processed whilst investigating and resolving the cause of the delay.</t>
  </si>
  <si>
    <t>PHS have reported that lab processing times at the Glasgow lighthouse laboratory are back to normal levels today.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</si>
</sst>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24">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0" fillId="2" borderId="2" xfId="0" applyNumberFormat="1" applyFont="1" applyFill="1" applyBorder="1" applyAlignment="1">
      <alignment horizontal="center" wrapText="1"/>
    </xf>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0" fontId="9" fillId="0" borderId="0" xfId="0" applyFont="1" applyFill="1"/>
    <xf numFmtId="14" fontId="2" fillId="0" borderId="0" xfId="0" applyNumberFormat="1" applyFont="1" applyFill="1"/>
    <xf numFmtId="3" fontId="2" fillId="0" borderId="0" xfId="0" applyNumberFormat="1" applyFont="1" applyFill="1"/>
    <xf numFmtId="0" fontId="2" fillId="0" borderId="0" xfId="0" applyFont="1" applyFill="1"/>
    <xf numFmtId="168" fontId="50" fillId="0" borderId="10" xfId="7" applyNumberFormat="1" applyFont="1" applyFill="1" applyBorder="1" applyAlignment="1">
      <alignment horizontal="right" vertical="center"/>
    </xf>
    <xf numFmtId="0" fontId="64" fillId="0" borderId="0" xfId="0" applyFont="1"/>
    <xf numFmtId="14" fontId="0" fillId="0" borderId="0" xfId="0" applyNumberFormat="1"/>
    <xf numFmtId="0" fontId="0" fillId="0" borderId="6" xfId="0" applyBorder="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7bd3c5fd8308439d"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Discharges'!$A$4:$A$436</c:f>
              <c:strCache>
                <c:ptCount val="433"/>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strCache>
            </c:strRef>
          </c:cat>
          <c:val>
            <c:numRef>
              <c:f>'Table 4 - Delayed Discharges'!$C$4:$C$436</c:f>
              <c:numCache>
                <c:formatCode>_(* #,##0_);_(* \(#,##0\);_(* "-"??_);_(@_)</c:formatCode>
                <c:ptCount val="433"/>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pt idx="369" formatCode="General">
                  <c:v>1010</c:v>
                </c:pt>
                <c:pt idx="376" formatCode="General">
                  <c:v>1042</c:v>
                </c:pt>
                <c:pt idx="383" formatCode="General">
                  <c:v>1011</c:v>
                </c:pt>
                <c:pt idx="390" formatCode="General">
                  <c:v>1088</c:v>
                </c:pt>
                <c:pt idx="397" formatCode="General">
                  <c:v>1104</c:v>
                </c:pt>
                <c:pt idx="404" formatCode="General">
                  <c:v>1116</c:v>
                </c:pt>
                <c:pt idx="411" formatCode="General">
                  <c:v>1129</c:v>
                </c:pt>
                <c:pt idx="418" formatCode="General">
                  <c:v>1124</c:v>
                </c:pt>
                <c:pt idx="425" formatCode="General">
                  <c:v>1142</c:v>
                </c:pt>
                <c:pt idx="432" formatCode="General">
                  <c:v>1227</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numCache>
            </c:numRef>
          </c:cat>
          <c:val>
            <c:numRef>
              <c:f>'Table 5 - Testing'!$C$5:$C$998</c:f>
              <c:numCache>
                <c:formatCode>#,##0</c:formatCode>
                <c:ptCount val="994"/>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numCache>
            </c:numRef>
          </c:cat>
          <c:val>
            <c:numRef>
              <c:f>'Table 5 - Testing'!$B$5:$B$998</c:f>
              <c:numCache>
                <c:formatCode>#,##0</c:formatCode>
                <c:ptCount val="994"/>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numCache>
            </c:numRef>
          </c:cat>
          <c:val>
            <c:numRef>
              <c:f>'Table 5 - Testing'!$H$35:$H$998</c:f>
              <c:numCache>
                <c:formatCode>#,##0</c:formatCode>
                <c:ptCount val="964"/>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numCache>
            </c:numRef>
          </c:cat>
          <c:val>
            <c:numRef>
              <c:f>'Table 5 - Testing'!$J$35:$J$998</c:f>
              <c:numCache>
                <c:formatCode>General</c:formatCode>
                <c:ptCount val="964"/>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Testing'!$A$174:$A$499</c:f>
              <c:numCache>
                <c:formatCode>m/d/yyyy</c:formatCode>
                <c:ptCount val="326"/>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Testing'!$A$174:$A$499</c:f>
              <c:numCache>
                <c:formatCode>m/d/yyyy</c:formatCode>
                <c:ptCount val="326"/>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Testing'!$A$174:$A$499</c:f>
              <c:numCache>
                <c:formatCode>m/d/yyyy</c:formatCode>
                <c:ptCount val="326"/>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Workforce'!$A$117:$A$180</c:f>
              <c:strCache>
                <c:ptCount val="6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strCache>
            </c:strRef>
          </c:cat>
          <c:val>
            <c:numRef>
              <c:f>'Table 6 - Workforce'!$B$117:$B$180</c:f>
              <c:numCache>
                <c:formatCode>#,##0</c:formatCode>
                <c:ptCount val="64"/>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Workforce'!$A$117:$A$180</c:f>
              <c:strCache>
                <c:ptCount val="6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strCache>
            </c:strRef>
          </c:cat>
          <c:val>
            <c:numRef>
              <c:f>'Table 6 - Workforce'!$C$117:$C$180</c:f>
              <c:numCache>
                <c:formatCode>#,##0</c:formatCode>
                <c:ptCount val="64"/>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33</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Workforce'!$A$117:$A$180</c:f>
              <c:strCache>
                <c:ptCount val="6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strCache>
            </c:strRef>
          </c:cat>
          <c:val>
            <c:numRef>
              <c:f>'Table 6 - Workforce'!$D$117:$D$180</c:f>
              <c:numCache>
                <c:formatCode>#,##0</c:formatCode>
                <c:ptCount val="64"/>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4.0934902500000009E-2</c:v>
                </c:pt>
                <c:pt idx="162">
                  <c:v>4.8208049799999993E-2</c:v>
                </c:pt>
                <c:pt idx="163">
                  <c:v>5.8233243499999997E-2</c:v>
                </c:pt>
                <c:pt idx="164">
                  <c:v>6.4829019000000002E-2</c:v>
                </c:pt>
                <c:pt idx="165">
                  <c:v>8.1509696300000004E-2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0.12186277229999999</c:v>
                </c:pt>
                <c:pt idx="162">
                  <c:v>0.1258934283</c:v>
                </c:pt>
                <c:pt idx="163">
                  <c:v>0.15815818069999998</c:v>
                </c:pt>
                <c:pt idx="164">
                  <c:v>0.17904939450000001</c:v>
                </c:pt>
                <c:pt idx="165">
                  <c:v>0.1767765761</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157</xdr:row>
      <xdr:rowOff>133350</xdr:rowOff>
    </xdr:to>
    <xdr:sp macro="" textlink="">
      <xdr:nvSpPr>
        <xdr:cNvPr id="4" name="TextBox 3"/>
        <xdr:cNvSpPr txBox="1"/>
      </xdr:nvSpPr>
      <xdr:spPr>
        <a:xfrm>
          <a:off x="7270750" y="761997"/>
          <a:ext cx="6225117" cy="2875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120649</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103</xdr:row>
      <xdr:rowOff>44823</xdr:rowOff>
    </xdr:to>
    <xdr:sp macro="" textlink="">
      <xdr:nvSpPr>
        <xdr:cNvPr id="3" name="TextBox 2"/>
        <xdr:cNvSpPr txBox="1"/>
      </xdr:nvSpPr>
      <xdr:spPr>
        <a:xfrm>
          <a:off x="18399934" y="1537071"/>
          <a:ext cx="5288848" cy="18745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10. On 26/06/2021 the daily total number of COVID-19 tests reported by NHS labs was corrected from 14,929 to 15,055 following identificiation of the error. No other numbers and no charts were impacted.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11. From 28/06/2021, the newest mid-year population estimate from National Records of Scotland is used to calculate the</a:t>
          </a:r>
          <a:r>
            <a:rPr lang="en-GB" sz="1100" baseline="0">
              <a:solidFill>
                <a:schemeClr val="dk1"/>
              </a:solidFill>
              <a:effectLst/>
              <a:latin typeface="Arial" panose="020B0604020202020204" pitchFamily="34" charset="0"/>
              <a:ea typeface="+mn-ea"/>
              <a:cs typeface="Arial" panose="020B0604020202020204" pitchFamily="34" charset="0"/>
            </a:rPr>
            <a:t> Tests in last 7 days per 1,000 population figure. The population of Scotland was estimated to be 5,466,000 on 30 June 2020.</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37</xdr:row>
      <xdr:rowOff>39689</xdr:rowOff>
    </xdr:from>
    <xdr:to>
      <xdr:col>15</xdr:col>
      <xdr:colOff>96837</xdr:colOff>
      <xdr:row>65</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179</v>
      </c>
    </row>
    <row r="7" spans="2:3" ht="30.6" customHeight="1" x14ac:dyDescent="0.25">
      <c r="B7" s="21" t="s">
        <v>59</v>
      </c>
      <c r="C7" s="33" t="s">
        <v>102</v>
      </c>
    </row>
    <row r="8" spans="2:3" ht="30.6" customHeight="1" x14ac:dyDescent="0.25">
      <c r="B8" s="21" t="s">
        <v>26</v>
      </c>
      <c r="C8" s="35" t="s">
        <v>192</v>
      </c>
    </row>
    <row r="9" spans="2:3" ht="30.6" customHeight="1" x14ac:dyDescent="0.25">
      <c r="B9" s="21" t="s">
        <v>27</v>
      </c>
      <c r="C9" s="145" t="s">
        <v>113</v>
      </c>
    </row>
    <row r="10" spans="2:3" ht="30.6" customHeight="1" x14ac:dyDescent="0.25">
      <c r="B10" s="21" t="s">
        <v>155</v>
      </c>
      <c r="C10" s="95" t="s">
        <v>154</v>
      </c>
    </row>
    <row r="11" spans="2:3" ht="30.6" customHeight="1" x14ac:dyDescent="0.25">
      <c r="B11" s="21" t="s">
        <v>72</v>
      </c>
      <c r="C11" s="33" t="s">
        <v>70</v>
      </c>
    </row>
    <row r="12" spans="2:3" ht="30.6" customHeight="1" x14ac:dyDescent="0.25">
      <c r="B12" s="21" t="s">
        <v>157</v>
      </c>
      <c r="C12" s="33" t="s">
        <v>156</v>
      </c>
    </row>
    <row r="13" spans="2:3" ht="30.6" customHeight="1" x14ac:dyDescent="0.25">
      <c r="B13" s="21" t="s">
        <v>51</v>
      </c>
      <c r="C13" s="36" t="s">
        <v>52</v>
      </c>
    </row>
    <row r="14" spans="2:3" ht="30.6" customHeight="1" x14ac:dyDescent="0.25">
      <c r="B14" s="21" t="s">
        <v>325</v>
      </c>
      <c r="C14" s="36" t="s">
        <v>159</v>
      </c>
    </row>
    <row r="15" spans="2:3" s="384" customFormat="1" ht="30.6" customHeight="1" x14ac:dyDescent="0.25">
      <c r="B15" s="21" t="s">
        <v>251</v>
      </c>
      <c r="C15" s="36" t="s">
        <v>236</v>
      </c>
    </row>
    <row r="16" spans="2:3" s="384" customFormat="1" ht="30.6" customHeight="1" x14ac:dyDescent="0.25">
      <c r="B16" s="21" t="s">
        <v>280</v>
      </c>
      <c r="C16" s="36" t="s">
        <v>282</v>
      </c>
    </row>
    <row r="17" spans="2:3" s="384" customFormat="1" ht="30.6" customHeight="1" x14ac:dyDescent="0.25">
      <c r="B17" s="21" t="s">
        <v>292</v>
      </c>
      <c r="C17" s="36" t="s">
        <v>293</v>
      </c>
    </row>
    <row r="18" spans="2:3" ht="15" customHeight="1" x14ac:dyDescent="0.25">
      <c r="B18" s="19" t="s">
        <v>28</v>
      </c>
      <c r="C18" s="34"/>
    </row>
    <row r="19" spans="2:3" ht="30.6" customHeight="1" x14ac:dyDescent="0.25">
      <c r="B19" s="21" t="s">
        <v>62</v>
      </c>
      <c r="C19" s="33" t="s">
        <v>180</v>
      </c>
    </row>
    <row r="20" spans="2:3" ht="30.6" customHeight="1" x14ac:dyDescent="0.25">
      <c r="B20" s="21" t="s">
        <v>24</v>
      </c>
      <c r="C20" s="33" t="s">
        <v>181</v>
      </c>
    </row>
    <row r="21" spans="2:3" ht="30.6" customHeight="1" x14ac:dyDescent="0.25">
      <c r="B21" s="21" t="s">
        <v>60</v>
      </c>
      <c r="C21" s="33" t="s">
        <v>164</v>
      </c>
    </row>
    <row r="22" spans="2:3" ht="30.6" customHeight="1" x14ac:dyDescent="0.25">
      <c r="B22" s="21" t="s">
        <v>74</v>
      </c>
      <c r="C22" s="36" t="s">
        <v>75</v>
      </c>
    </row>
    <row r="23" spans="2:3" ht="30.6" customHeight="1" x14ac:dyDescent="0.25">
      <c r="B23" s="93" t="s">
        <v>73</v>
      </c>
      <c r="C23" s="36" t="s">
        <v>76</v>
      </c>
    </row>
    <row r="24" spans="2:3" ht="30.6" customHeight="1" x14ac:dyDescent="0.25">
      <c r="B24" s="109" t="s">
        <v>78</v>
      </c>
      <c r="C24" s="95" t="s">
        <v>79</v>
      </c>
    </row>
    <row r="25" spans="2:3" s="384" customFormat="1" ht="30.6" customHeight="1" x14ac:dyDescent="0.25">
      <c r="B25" s="387" t="s">
        <v>204</v>
      </c>
      <c r="C25" s="386" t="s">
        <v>79</v>
      </c>
    </row>
    <row r="26" spans="2:3" ht="30.6" customHeight="1" x14ac:dyDescent="0.25">
      <c r="B26" s="58" t="s">
        <v>35</v>
      </c>
      <c r="C26" s="35" t="s">
        <v>163</v>
      </c>
    </row>
    <row r="27" spans="2:3" ht="30.6" customHeight="1" x14ac:dyDescent="0.25">
      <c r="B27" s="211" t="s">
        <v>77</v>
      </c>
      <c r="C27" s="36" t="s">
        <v>52</v>
      </c>
    </row>
    <row r="28" spans="2:3" s="384" customFormat="1" ht="30.6" customHeight="1" x14ac:dyDescent="0.25">
      <c r="B28" s="21" t="s">
        <v>355</v>
      </c>
      <c r="C28" s="399" t="s">
        <v>159</v>
      </c>
    </row>
    <row r="29" spans="2:3" s="384" customFormat="1" ht="30.6" customHeight="1" x14ac:dyDescent="0.25">
      <c r="B29" s="19" t="s">
        <v>160</v>
      </c>
      <c r="C29" s="18" t="s">
        <v>161</v>
      </c>
    </row>
    <row r="30" spans="2:3" s="384" customFormat="1" ht="30.6" customHeight="1" x14ac:dyDescent="0.25">
      <c r="B30" s="128" t="s">
        <v>22</v>
      </c>
      <c r="C30" s="129" t="s">
        <v>366</v>
      </c>
    </row>
    <row r="31" spans="2:3" ht="30.6" customHeight="1" x14ac:dyDescent="0.25">
      <c r="B31" s="128" t="s">
        <v>23</v>
      </c>
      <c r="C31" s="130" t="s">
        <v>367</v>
      </c>
    </row>
    <row r="32" spans="2:3" ht="15" customHeight="1" x14ac:dyDescent="0.25">
      <c r="B32" s="128" t="s">
        <v>25</v>
      </c>
      <c r="C32" s="140" t="s">
        <v>368</v>
      </c>
    </row>
    <row r="33" spans="2:3" ht="30.6" customHeight="1" x14ac:dyDescent="0.25">
      <c r="B33" s="128" t="s">
        <v>152</v>
      </c>
      <c r="C33" s="140" t="s">
        <v>369</v>
      </c>
    </row>
    <row r="34" spans="2:3" ht="30.6" customHeight="1" x14ac:dyDescent="0.25">
      <c r="B34" s="128" t="s">
        <v>153</v>
      </c>
      <c r="C34" s="140" t="s">
        <v>370</v>
      </c>
    </row>
    <row r="35" spans="2:3" ht="30.6" customHeight="1" x14ac:dyDescent="0.25">
      <c r="B35" s="259" t="s">
        <v>356</v>
      </c>
      <c r="C35" s="258" t="s">
        <v>371</v>
      </c>
    </row>
    <row r="36" spans="2:3" s="384" customFormat="1" ht="30.6" customHeight="1" x14ac:dyDescent="0.25">
      <c r="B36" s="128" t="s">
        <v>252</v>
      </c>
      <c r="C36" s="130" t="s">
        <v>372</v>
      </c>
    </row>
    <row r="37" spans="2:3" s="384" customFormat="1" ht="30.6" customHeight="1" x14ac:dyDescent="0.25">
      <c r="B37" s="128" t="s">
        <v>273</v>
      </c>
      <c r="C37" s="130" t="s">
        <v>373</v>
      </c>
    </row>
    <row r="38" spans="2:3" ht="30.6" customHeight="1" x14ac:dyDescent="0.25">
      <c r="B38" s="19" t="s">
        <v>162</v>
      </c>
      <c r="C38" s="18" t="s">
        <v>161</v>
      </c>
    </row>
    <row r="39" spans="2:3" ht="30.6" customHeight="1" x14ac:dyDescent="0.25">
      <c r="B39" s="128" t="s">
        <v>21</v>
      </c>
      <c r="C39" s="130" t="s">
        <v>374</v>
      </c>
    </row>
    <row r="40" spans="2:3" ht="43.5" customHeight="1" x14ac:dyDescent="0.25">
      <c r="B40" s="128" t="s">
        <v>62</v>
      </c>
      <c r="C40" s="130" t="s">
        <v>375</v>
      </c>
    </row>
    <row r="41" spans="2:3" ht="36" customHeight="1" x14ac:dyDescent="0.25">
      <c r="B41" s="128" t="s">
        <v>24</v>
      </c>
      <c r="C41" s="130" t="s">
        <v>376</v>
      </c>
    </row>
    <row r="42" spans="2:3" ht="25.5" x14ac:dyDescent="0.25">
      <c r="B42" s="128" t="s">
        <v>33</v>
      </c>
      <c r="C42" s="130" t="s">
        <v>377</v>
      </c>
    </row>
    <row r="43" spans="2:3" ht="25.5" x14ac:dyDescent="0.25">
      <c r="B43" s="128" t="s">
        <v>34</v>
      </c>
      <c r="C43" s="130" t="s">
        <v>378</v>
      </c>
    </row>
    <row r="44" spans="2:3" ht="30.6" customHeight="1" x14ac:dyDescent="0.25">
      <c r="B44" s="128" t="s">
        <v>120</v>
      </c>
      <c r="C44" s="130" t="s">
        <v>379</v>
      </c>
    </row>
    <row r="45" spans="2:3" ht="30.6" customHeight="1" x14ac:dyDescent="0.25">
      <c r="B45" s="260" t="s">
        <v>320</v>
      </c>
      <c r="C45" s="261" t="s">
        <v>380</v>
      </c>
    </row>
    <row r="46" spans="2:3" ht="30.6" customHeight="1" x14ac:dyDescent="0.25"/>
    <row r="49" spans="2:3" x14ac:dyDescent="0.2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95"/>
  <sheetViews>
    <sheetView zoomScaleNormal="100" workbookViewId="0">
      <pane xSplit="1" ySplit="3" topLeftCell="B270"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84" customWidth="1"/>
    <col min="5" max="16384" width="9.42578125" style="3"/>
  </cols>
  <sheetData>
    <row r="1" spans="1:16" x14ac:dyDescent="0.25">
      <c r="A1" s="54" t="s">
        <v>175</v>
      </c>
      <c r="B1" s="54"/>
      <c r="C1" s="346"/>
      <c r="D1" s="346"/>
      <c r="J1" s="59" t="s">
        <v>29</v>
      </c>
    </row>
    <row r="2" spans="1:16" x14ac:dyDescent="0.25">
      <c r="A2" s="346"/>
      <c r="B2" s="346"/>
      <c r="C2" s="346"/>
      <c r="D2" s="346"/>
    </row>
    <row r="3" spans="1:16" ht="51" x14ac:dyDescent="0.25">
      <c r="A3" s="368" t="s">
        <v>176</v>
      </c>
      <c r="B3" s="403" t="s">
        <v>265</v>
      </c>
      <c r="C3" s="403" t="s">
        <v>266</v>
      </c>
      <c r="D3" s="410" t="s">
        <v>267</v>
      </c>
    </row>
    <row r="4" spans="1:16" x14ac:dyDescent="0.25">
      <c r="A4" s="347">
        <v>44085</v>
      </c>
      <c r="B4" s="348">
        <v>6</v>
      </c>
      <c r="C4" s="348">
        <v>45</v>
      </c>
      <c r="D4" s="348"/>
      <c r="E4" s="349"/>
      <c r="F4" s="349"/>
      <c r="G4" s="349"/>
      <c r="H4" s="349"/>
      <c r="I4" s="349"/>
      <c r="J4" s="349"/>
      <c r="K4" s="350"/>
      <c r="L4" s="350"/>
      <c r="M4" s="350"/>
      <c r="N4" s="350"/>
      <c r="O4" s="350"/>
      <c r="P4" s="350"/>
    </row>
    <row r="5" spans="1:16" x14ac:dyDescent="0.25">
      <c r="A5" s="347">
        <v>44086</v>
      </c>
      <c r="B5" s="348">
        <v>7</v>
      </c>
      <c r="C5" s="348">
        <v>42</v>
      </c>
      <c r="D5" s="348"/>
      <c r="E5" s="349"/>
      <c r="F5" s="349"/>
      <c r="G5" s="349"/>
      <c r="H5" s="349"/>
      <c r="I5" s="349"/>
      <c r="J5" s="349"/>
      <c r="K5" s="350"/>
      <c r="L5" s="350"/>
      <c r="M5" s="350"/>
      <c r="N5" s="350"/>
      <c r="O5" s="350"/>
      <c r="P5" s="350"/>
    </row>
    <row r="6" spans="1:16" x14ac:dyDescent="0.25">
      <c r="A6" s="347">
        <v>44087</v>
      </c>
      <c r="B6" s="348">
        <v>6</v>
      </c>
      <c r="C6" s="348">
        <v>45</v>
      </c>
      <c r="D6" s="348"/>
      <c r="E6" s="349"/>
      <c r="F6" s="349"/>
      <c r="G6" s="349"/>
      <c r="H6" s="349"/>
      <c r="I6" s="349"/>
      <c r="J6" s="349"/>
      <c r="K6" s="350"/>
      <c r="L6" s="350"/>
      <c r="M6" s="350"/>
      <c r="N6" s="350"/>
      <c r="O6" s="350"/>
      <c r="P6" s="350"/>
    </row>
    <row r="7" spans="1:16" x14ac:dyDescent="0.25">
      <c r="A7" s="347">
        <v>44088</v>
      </c>
      <c r="B7" s="348">
        <v>6</v>
      </c>
      <c r="C7" s="348">
        <v>51</v>
      </c>
      <c r="D7" s="348"/>
      <c r="E7" s="349"/>
      <c r="F7" s="349"/>
      <c r="G7" s="349"/>
      <c r="H7" s="349"/>
      <c r="I7" s="349"/>
      <c r="J7" s="349"/>
      <c r="K7" s="350"/>
      <c r="L7" s="350"/>
      <c r="M7" s="350"/>
      <c r="N7" s="350"/>
      <c r="O7" s="350"/>
      <c r="P7" s="350"/>
    </row>
    <row r="8" spans="1:16" x14ac:dyDescent="0.25">
      <c r="A8" s="347">
        <v>44089</v>
      </c>
      <c r="B8" s="348">
        <v>6</v>
      </c>
      <c r="C8" s="348">
        <v>48</v>
      </c>
      <c r="D8" s="348"/>
      <c r="E8" s="349"/>
      <c r="F8" s="349"/>
      <c r="G8" s="349"/>
      <c r="H8" s="349"/>
      <c r="I8" s="349"/>
      <c r="J8" s="349"/>
      <c r="K8" s="350"/>
      <c r="L8" s="350"/>
      <c r="M8" s="350"/>
      <c r="N8" s="350"/>
      <c r="O8" s="350"/>
      <c r="P8" s="350"/>
    </row>
    <row r="9" spans="1:16" x14ac:dyDescent="0.25">
      <c r="A9" s="347">
        <v>44090</v>
      </c>
      <c r="B9" s="348">
        <v>6</v>
      </c>
      <c r="C9" s="348">
        <v>51</v>
      </c>
      <c r="D9" s="348"/>
      <c r="E9" s="349"/>
      <c r="F9" s="349"/>
      <c r="G9" s="349"/>
      <c r="H9" s="349"/>
      <c r="I9" s="349"/>
      <c r="J9" s="349"/>
      <c r="K9" s="350"/>
      <c r="L9" s="350"/>
      <c r="M9" s="350"/>
      <c r="N9" s="350"/>
      <c r="O9" s="350"/>
      <c r="P9" s="350"/>
    </row>
    <row r="10" spans="1:16" x14ac:dyDescent="0.25">
      <c r="A10" s="347">
        <v>44091</v>
      </c>
      <c r="B10" s="348">
        <v>5</v>
      </c>
      <c r="C10" s="348">
        <v>52</v>
      </c>
      <c r="D10" s="348"/>
      <c r="E10" s="349"/>
      <c r="F10" s="349"/>
      <c r="G10" s="349"/>
      <c r="H10" s="349"/>
      <c r="I10" s="349"/>
      <c r="J10" s="349"/>
      <c r="K10" s="350"/>
      <c r="L10" s="350"/>
      <c r="M10" s="350"/>
      <c r="N10" s="350"/>
      <c r="O10" s="350"/>
      <c r="P10" s="350"/>
    </row>
    <row r="11" spans="1:16" x14ac:dyDescent="0.25">
      <c r="A11" s="347">
        <v>44092</v>
      </c>
      <c r="B11" s="348">
        <v>5</v>
      </c>
      <c r="C11" s="348">
        <v>61</v>
      </c>
      <c r="D11" s="348"/>
      <c r="E11" s="349"/>
      <c r="F11" s="349"/>
      <c r="G11" s="349"/>
      <c r="H11" s="349"/>
      <c r="I11" s="349"/>
      <c r="J11" s="349"/>
      <c r="K11" s="350"/>
      <c r="L11" s="350"/>
      <c r="M11" s="350"/>
      <c r="N11" s="350"/>
      <c r="O11" s="350"/>
      <c r="P11" s="350"/>
    </row>
    <row r="12" spans="1:16" x14ac:dyDescent="0.25">
      <c r="A12" s="347">
        <v>44093</v>
      </c>
      <c r="B12" s="348">
        <v>9</v>
      </c>
      <c r="C12" s="348">
        <v>64</v>
      </c>
      <c r="D12" s="348"/>
      <c r="E12" s="349"/>
      <c r="F12" s="349"/>
      <c r="G12" s="349"/>
      <c r="H12" s="349"/>
      <c r="I12" s="349"/>
      <c r="J12" s="349"/>
      <c r="K12" s="350"/>
      <c r="L12" s="350"/>
      <c r="M12" s="350"/>
      <c r="N12" s="350"/>
      <c r="O12" s="350"/>
      <c r="P12" s="350"/>
    </row>
    <row r="13" spans="1:16" x14ac:dyDescent="0.25">
      <c r="A13" s="347">
        <v>44094</v>
      </c>
      <c r="B13" s="348">
        <v>9</v>
      </c>
      <c r="C13" s="348">
        <v>63</v>
      </c>
      <c r="D13" s="348"/>
      <c r="E13" s="349"/>
      <c r="F13" s="349"/>
      <c r="G13" s="349"/>
      <c r="H13" s="349"/>
      <c r="I13" s="349"/>
      <c r="J13" s="349"/>
      <c r="K13" s="350"/>
      <c r="L13" s="350"/>
      <c r="M13" s="350"/>
      <c r="N13" s="350"/>
      <c r="O13" s="350"/>
      <c r="P13" s="350"/>
    </row>
    <row r="14" spans="1:16" x14ac:dyDescent="0.25">
      <c r="A14" s="347">
        <v>44095</v>
      </c>
      <c r="B14" s="348">
        <v>8</v>
      </c>
      <c r="C14" s="348">
        <v>73</v>
      </c>
      <c r="D14" s="348"/>
      <c r="E14" s="349"/>
      <c r="F14" s="349"/>
      <c r="G14" s="349"/>
      <c r="H14" s="349"/>
      <c r="I14" s="349"/>
      <c r="J14" s="349"/>
      <c r="K14" s="350"/>
      <c r="L14" s="350"/>
      <c r="M14" s="350"/>
      <c r="N14" s="350"/>
      <c r="O14" s="350"/>
      <c r="P14" s="350"/>
    </row>
    <row r="15" spans="1:16" x14ac:dyDescent="0.25">
      <c r="A15" s="347">
        <v>44096</v>
      </c>
      <c r="B15" s="348">
        <v>10</v>
      </c>
      <c r="C15" s="348">
        <v>73</v>
      </c>
      <c r="D15" s="348"/>
      <c r="E15" s="349"/>
      <c r="F15" s="349"/>
      <c r="G15" s="349"/>
      <c r="H15" s="349"/>
      <c r="I15" s="349"/>
      <c r="J15" s="349"/>
      <c r="K15" s="350"/>
      <c r="L15" s="350"/>
      <c r="M15" s="350"/>
      <c r="N15" s="350"/>
      <c r="O15" s="350"/>
      <c r="P15" s="350"/>
    </row>
    <row r="16" spans="1:16" x14ac:dyDescent="0.25">
      <c r="A16" s="347">
        <v>44097</v>
      </c>
      <c r="B16" s="348">
        <v>10</v>
      </c>
      <c r="C16" s="348">
        <v>83</v>
      </c>
      <c r="D16" s="348"/>
      <c r="E16" s="349"/>
      <c r="F16" s="349"/>
      <c r="G16" s="349"/>
      <c r="H16" s="349"/>
      <c r="I16" s="349"/>
      <c r="J16" s="349"/>
      <c r="K16" s="350"/>
      <c r="L16" s="350"/>
      <c r="M16" s="350"/>
      <c r="N16" s="350"/>
      <c r="O16" s="350"/>
      <c r="P16" s="350"/>
    </row>
    <row r="17" spans="1:16" x14ac:dyDescent="0.25">
      <c r="A17" s="347">
        <v>44098</v>
      </c>
      <c r="B17" s="348">
        <v>10</v>
      </c>
      <c r="C17" s="348">
        <v>85</v>
      </c>
      <c r="D17" s="348"/>
      <c r="E17" s="349"/>
      <c r="F17" s="349"/>
      <c r="G17" s="349"/>
      <c r="H17" s="349"/>
      <c r="I17" s="349"/>
      <c r="J17" s="349"/>
      <c r="K17" s="350"/>
      <c r="L17" s="350"/>
      <c r="M17" s="350"/>
      <c r="N17" s="350"/>
      <c r="O17" s="350"/>
      <c r="P17" s="350"/>
    </row>
    <row r="18" spans="1:16" x14ac:dyDescent="0.25">
      <c r="A18" s="347">
        <v>44099</v>
      </c>
      <c r="B18" s="348">
        <v>11</v>
      </c>
      <c r="C18" s="408">
        <v>89</v>
      </c>
      <c r="D18" s="408"/>
      <c r="E18" s="349"/>
      <c r="F18" s="349"/>
      <c r="G18" s="349"/>
      <c r="H18" s="349"/>
      <c r="I18" s="349"/>
      <c r="J18" s="349"/>
      <c r="K18" s="350"/>
      <c r="L18" s="350"/>
      <c r="M18" s="350"/>
      <c r="N18" s="350"/>
      <c r="O18" s="350"/>
      <c r="P18" s="350"/>
    </row>
    <row r="19" spans="1:16" x14ac:dyDescent="0.25">
      <c r="A19" s="347">
        <v>44100</v>
      </c>
      <c r="B19" s="348">
        <v>11</v>
      </c>
      <c r="C19" s="408">
        <v>99</v>
      </c>
      <c r="D19" s="408"/>
      <c r="E19" s="349"/>
      <c r="F19" s="349"/>
      <c r="G19" s="349"/>
      <c r="H19" s="349"/>
      <c r="I19" s="349"/>
      <c r="J19" s="349"/>
      <c r="K19" s="350"/>
      <c r="L19" s="350"/>
      <c r="M19" s="350"/>
      <c r="N19" s="350"/>
      <c r="O19" s="350"/>
      <c r="P19" s="350"/>
    </row>
    <row r="20" spans="1:16" x14ac:dyDescent="0.25">
      <c r="A20" s="347">
        <v>44101</v>
      </c>
      <c r="B20" s="348">
        <v>12</v>
      </c>
      <c r="C20" s="408">
        <v>105</v>
      </c>
      <c r="D20" s="408"/>
      <c r="E20" s="349"/>
      <c r="F20" s="349"/>
      <c r="G20" s="349"/>
      <c r="H20" s="349"/>
      <c r="I20" s="349"/>
      <c r="J20" s="349"/>
      <c r="K20" s="350"/>
      <c r="L20" s="350"/>
      <c r="M20" s="350"/>
      <c r="N20" s="350"/>
      <c r="O20" s="350"/>
      <c r="P20" s="350"/>
    </row>
    <row r="21" spans="1:16" x14ac:dyDescent="0.25">
      <c r="A21" s="347">
        <v>44102</v>
      </c>
      <c r="B21" s="348">
        <v>16</v>
      </c>
      <c r="C21" s="408">
        <v>122</v>
      </c>
      <c r="D21" s="408"/>
      <c r="E21" s="349"/>
      <c r="F21" s="349"/>
      <c r="G21" s="349"/>
      <c r="H21" s="349"/>
      <c r="I21" s="349"/>
      <c r="J21" s="349"/>
      <c r="K21" s="350"/>
      <c r="L21" s="350"/>
      <c r="M21" s="350"/>
      <c r="N21" s="350"/>
      <c r="O21" s="350"/>
      <c r="P21" s="350"/>
    </row>
    <row r="22" spans="1:16" x14ac:dyDescent="0.25">
      <c r="A22" s="347">
        <v>44103</v>
      </c>
      <c r="B22" s="348">
        <v>16</v>
      </c>
      <c r="C22" s="408">
        <v>123</v>
      </c>
      <c r="D22" s="408"/>
      <c r="E22" s="349"/>
      <c r="F22" s="349"/>
      <c r="G22" s="349"/>
      <c r="H22" s="349"/>
      <c r="I22" s="349"/>
      <c r="J22" s="349"/>
      <c r="K22" s="350"/>
      <c r="L22" s="350"/>
      <c r="M22" s="350"/>
      <c r="N22" s="350"/>
      <c r="O22" s="350"/>
      <c r="P22" s="350"/>
    </row>
    <row r="23" spans="1:16" x14ac:dyDescent="0.25">
      <c r="A23" s="347">
        <v>44104</v>
      </c>
      <c r="B23" s="348">
        <v>15</v>
      </c>
      <c r="C23" s="408">
        <v>137</v>
      </c>
      <c r="D23" s="408"/>
      <c r="E23" s="349"/>
      <c r="F23" s="349"/>
      <c r="G23" s="349"/>
      <c r="H23" s="349"/>
      <c r="I23" s="349"/>
      <c r="J23" s="349"/>
      <c r="K23" s="350"/>
      <c r="L23" s="350"/>
      <c r="M23" s="350"/>
      <c r="N23" s="350"/>
      <c r="O23" s="350"/>
      <c r="P23" s="350"/>
    </row>
    <row r="24" spans="1:16" x14ac:dyDescent="0.25">
      <c r="A24" s="347">
        <v>44105</v>
      </c>
      <c r="B24" s="348">
        <v>17</v>
      </c>
      <c r="C24" s="408">
        <v>154</v>
      </c>
      <c r="D24" s="408"/>
      <c r="E24" s="349"/>
      <c r="F24" s="349"/>
      <c r="G24" s="349"/>
      <c r="H24" s="349"/>
      <c r="I24" s="349"/>
      <c r="J24" s="349"/>
      <c r="K24" s="350"/>
      <c r="L24" s="350"/>
      <c r="M24" s="350"/>
      <c r="N24" s="350"/>
      <c r="O24" s="350"/>
      <c r="P24" s="350"/>
    </row>
    <row r="25" spans="1:16" x14ac:dyDescent="0.25">
      <c r="A25" s="347">
        <v>44106</v>
      </c>
      <c r="B25" s="348">
        <v>19</v>
      </c>
      <c r="C25" s="408">
        <v>175</v>
      </c>
      <c r="D25" s="408"/>
      <c r="E25" s="349"/>
      <c r="F25" s="349"/>
      <c r="G25" s="349"/>
      <c r="H25" s="349"/>
      <c r="I25" s="349"/>
      <c r="J25" s="349"/>
      <c r="K25" s="350"/>
      <c r="L25" s="350"/>
      <c r="M25" s="350"/>
      <c r="N25" s="350"/>
      <c r="O25" s="350"/>
      <c r="P25" s="350"/>
    </row>
    <row r="26" spans="1:16" x14ac:dyDescent="0.25">
      <c r="A26" s="347">
        <v>44107</v>
      </c>
      <c r="B26" s="348">
        <v>23</v>
      </c>
      <c r="C26" s="348">
        <v>191</v>
      </c>
      <c r="D26" s="348"/>
    </row>
    <row r="27" spans="1:16" x14ac:dyDescent="0.25">
      <c r="A27" s="347">
        <v>44108</v>
      </c>
      <c r="B27" s="348">
        <v>22</v>
      </c>
      <c r="C27" s="348">
        <v>210</v>
      </c>
      <c r="D27" s="348"/>
    </row>
    <row r="28" spans="1:16" x14ac:dyDescent="0.25">
      <c r="A28" s="347">
        <v>44109</v>
      </c>
      <c r="B28" s="348">
        <v>22</v>
      </c>
      <c r="C28" s="348">
        <v>218</v>
      </c>
      <c r="D28" s="348"/>
    </row>
    <row r="29" spans="1:16" x14ac:dyDescent="0.25">
      <c r="A29" s="347">
        <v>44110</v>
      </c>
      <c r="B29" s="348">
        <v>25</v>
      </c>
      <c r="C29" s="348">
        <v>262</v>
      </c>
      <c r="D29" s="348"/>
    </row>
    <row r="30" spans="1:16" x14ac:dyDescent="0.25">
      <c r="A30" s="347">
        <v>44111</v>
      </c>
      <c r="B30" s="348">
        <v>28</v>
      </c>
      <c r="C30" s="348">
        <v>319</v>
      </c>
      <c r="D30" s="348"/>
    </row>
    <row r="31" spans="1:16" x14ac:dyDescent="0.25">
      <c r="A31" s="347">
        <v>44112</v>
      </c>
      <c r="B31" s="348">
        <v>31</v>
      </c>
      <c r="C31" s="348">
        <v>377</v>
      </c>
      <c r="D31" s="348"/>
    </row>
    <row r="32" spans="1:16" x14ac:dyDescent="0.25">
      <c r="A32" s="347">
        <v>44113</v>
      </c>
      <c r="B32" s="348">
        <v>31</v>
      </c>
      <c r="C32" s="348">
        <v>397</v>
      </c>
      <c r="D32" s="348"/>
    </row>
    <row r="33" spans="1:5" x14ac:dyDescent="0.25">
      <c r="A33" s="347">
        <v>44114</v>
      </c>
      <c r="B33" s="348">
        <v>34</v>
      </c>
      <c r="C33" s="348">
        <v>432</v>
      </c>
      <c r="D33" s="348"/>
    </row>
    <row r="34" spans="1:5" x14ac:dyDescent="0.25">
      <c r="A34" s="347">
        <v>44115</v>
      </c>
      <c r="B34" s="348">
        <v>35</v>
      </c>
      <c r="C34" s="409">
        <v>449</v>
      </c>
      <c r="D34" s="409"/>
    </row>
    <row r="35" spans="1:5" x14ac:dyDescent="0.25">
      <c r="A35" s="347">
        <v>44116</v>
      </c>
      <c r="B35" s="348">
        <v>36</v>
      </c>
      <c r="C35" s="409">
        <v>487</v>
      </c>
      <c r="D35" s="409"/>
    </row>
    <row r="36" spans="1:5" x14ac:dyDescent="0.25">
      <c r="A36" s="347">
        <v>44117</v>
      </c>
      <c r="B36" s="348">
        <v>35</v>
      </c>
      <c r="C36" s="409">
        <v>527</v>
      </c>
      <c r="D36" s="409"/>
    </row>
    <row r="37" spans="1:5" x14ac:dyDescent="0.25">
      <c r="A37" s="347">
        <v>44118</v>
      </c>
      <c r="B37" s="348">
        <v>49</v>
      </c>
      <c r="C37" s="409">
        <v>570</v>
      </c>
      <c r="D37" s="409"/>
    </row>
    <row r="38" spans="1:5" x14ac:dyDescent="0.25">
      <c r="A38" s="347">
        <v>44119</v>
      </c>
      <c r="B38" s="348">
        <v>52</v>
      </c>
      <c r="C38" s="409">
        <v>601</v>
      </c>
      <c r="D38" s="409"/>
    </row>
    <row r="39" spans="1:5" x14ac:dyDescent="0.25">
      <c r="A39" s="347">
        <v>44120</v>
      </c>
      <c r="B39" s="348">
        <v>58</v>
      </c>
      <c r="C39" s="409">
        <v>627</v>
      </c>
      <c r="D39" s="409"/>
    </row>
    <row r="40" spans="1:5" x14ac:dyDescent="0.25">
      <c r="A40" s="347">
        <v>44121</v>
      </c>
      <c r="B40" s="348">
        <v>62</v>
      </c>
      <c r="C40" s="409">
        <v>672</v>
      </c>
      <c r="D40" s="409"/>
    </row>
    <row r="41" spans="1:5" x14ac:dyDescent="0.25">
      <c r="A41" s="347">
        <v>44122</v>
      </c>
      <c r="B41" s="348">
        <v>63</v>
      </c>
      <c r="C41" s="348">
        <v>712</v>
      </c>
      <c r="D41" s="348"/>
    </row>
    <row r="42" spans="1:5" x14ac:dyDescent="0.25">
      <c r="A42" s="347">
        <v>44123</v>
      </c>
      <c r="B42" s="348">
        <v>61</v>
      </c>
      <c r="C42" s="348">
        <v>755</v>
      </c>
      <c r="D42" s="348"/>
    </row>
    <row r="43" spans="1:5" x14ac:dyDescent="0.25">
      <c r="A43" s="347">
        <v>44124</v>
      </c>
      <c r="B43" s="348">
        <v>70</v>
      </c>
      <c r="C43" s="348">
        <v>824</v>
      </c>
      <c r="D43" s="348"/>
    </row>
    <row r="44" spans="1:5" x14ac:dyDescent="0.25">
      <c r="A44" s="347">
        <v>44125</v>
      </c>
      <c r="B44" s="348">
        <v>73</v>
      </c>
      <c r="C44" s="348">
        <v>873</v>
      </c>
      <c r="D44" s="348"/>
    </row>
    <row r="45" spans="1:5" x14ac:dyDescent="0.25">
      <c r="A45" s="347">
        <v>44126</v>
      </c>
      <c r="B45" s="348">
        <v>74</v>
      </c>
      <c r="C45" s="348">
        <v>934</v>
      </c>
      <c r="D45" s="348"/>
      <c r="E45" s="352"/>
    </row>
    <row r="46" spans="1:5" x14ac:dyDescent="0.25">
      <c r="A46" s="347">
        <v>44127</v>
      </c>
      <c r="B46" s="348">
        <v>76</v>
      </c>
      <c r="C46" s="348">
        <v>975</v>
      </c>
      <c r="D46" s="348"/>
    </row>
    <row r="47" spans="1:5" x14ac:dyDescent="0.25">
      <c r="A47" s="347">
        <v>44128</v>
      </c>
      <c r="B47" s="348">
        <v>84</v>
      </c>
      <c r="C47" s="348">
        <v>985</v>
      </c>
      <c r="D47" s="348"/>
    </row>
    <row r="48" spans="1:5" x14ac:dyDescent="0.25">
      <c r="A48" s="347">
        <v>44129</v>
      </c>
      <c r="B48" s="348">
        <v>86</v>
      </c>
      <c r="C48" s="348">
        <v>1016</v>
      </c>
      <c r="D48" s="348"/>
    </row>
    <row r="49" spans="1:4" x14ac:dyDescent="0.25">
      <c r="A49" s="347">
        <v>44130</v>
      </c>
      <c r="B49" s="348">
        <v>90</v>
      </c>
      <c r="C49" s="348">
        <v>1052</v>
      </c>
      <c r="D49" s="348"/>
    </row>
    <row r="50" spans="1:4" x14ac:dyDescent="0.25">
      <c r="A50" s="347">
        <v>44131</v>
      </c>
      <c r="B50" s="348">
        <v>82</v>
      </c>
      <c r="C50" s="348">
        <v>1100</v>
      </c>
      <c r="D50" s="348"/>
    </row>
    <row r="51" spans="1:4" x14ac:dyDescent="0.25">
      <c r="A51" s="347">
        <v>44132</v>
      </c>
      <c r="B51" s="348">
        <v>85</v>
      </c>
      <c r="C51" s="348">
        <v>1117</v>
      </c>
      <c r="D51" s="348"/>
    </row>
    <row r="52" spans="1:4" x14ac:dyDescent="0.25">
      <c r="A52" s="347">
        <v>44133</v>
      </c>
      <c r="B52" s="348">
        <v>86</v>
      </c>
      <c r="C52" s="348">
        <v>1152</v>
      </c>
      <c r="D52" s="348"/>
    </row>
    <row r="53" spans="1:4" x14ac:dyDescent="0.25">
      <c r="A53" s="347">
        <v>44134</v>
      </c>
      <c r="B53" s="348">
        <v>83</v>
      </c>
      <c r="C53" s="405">
        <v>1171</v>
      </c>
      <c r="D53" s="405"/>
    </row>
    <row r="54" spans="1:4" x14ac:dyDescent="0.25">
      <c r="A54" s="347">
        <v>44135</v>
      </c>
      <c r="B54" s="348">
        <v>80</v>
      </c>
      <c r="C54" s="405">
        <v>1154</v>
      </c>
      <c r="D54" s="405"/>
    </row>
    <row r="55" spans="1:4" x14ac:dyDescent="0.25">
      <c r="A55" s="347">
        <v>44136</v>
      </c>
      <c r="B55" s="348">
        <v>81</v>
      </c>
      <c r="C55" s="405">
        <v>1203</v>
      </c>
      <c r="D55" s="405"/>
    </row>
    <row r="56" spans="1:4" x14ac:dyDescent="0.25">
      <c r="A56" s="347">
        <v>44137</v>
      </c>
      <c r="B56" s="348">
        <v>93</v>
      </c>
      <c r="C56" s="405">
        <v>1235</v>
      </c>
      <c r="D56" s="405"/>
    </row>
    <row r="57" spans="1:4" x14ac:dyDescent="0.25">
      <c r="A57" s="347">
        <v>44138</v>
      </c>
      <c r="B57" s="348">
        <v>92</v>
      </c>
      <c r="C57" s="405">
        <v>1264</v>
      </c>
      <c r="D57" s="405"/>
    </row>
    <row r="58" spans="1:4" x14ac:dyDescent="0.25">
      <c r="A58" s="347">
        <v>44139</v>
      </c>
      <c r="B58" s="348">
        <v>94</v>
      </c>
      <c r="C58" s="405">
        <v>1257</v>
      </c>
      <c r="D58" s="405"/>
    </row>
    <row r="59" spans="1:4" x14ac:dyDescent="0.25">
      <c r="A59" s="347">
        <v>44140</v>
      </c>
      <c r="B59" s="348">
        <v>95</v>
      </c>
      <c r="C59" s="405">
        <v>1252</v>
      </c>
      <c r="D59" s="405"/>
    </row>
    <row r="60" spans="1:4" x14ac:dyDescent="0.25">
      <c r="A60" s="347">
        <v>44141</v>
      </c>
      <c r="B60" s="348">
        <v>98</v>
      </c>
      <c r="C60" s="405">
        <v>1237</v>
      </c>
      <c r="D60" s="405"/>
    </row>
    <row r="61" spans="1:4" x14ac:dyDescent="0.25">
      <c r="A61" s="347">
        <v>44142</v>
      </c>
      <c r="B61" s="348">
        <v>105</v>
      </c>
      <c r="C61" s="405">
        <v>1245</v>
      </c>
      <c r="D61" s="405"/>
    </row>
    <row r="62" spans="1:4" x14ac:dyDescent="0.25">
      <c r="A62" s="347">
        <v>44143</v>
      </c>
      <c r="B62" s="348">
        <v>111</v>
      </c>
      <c r="C62" s="405">
        <v>1245</v>
      </c>
      <c r="D62" s="405"/>
    </row>
    <row r="63" spans="1:4" x14ac:dyDescent="0.25">
      <c r="A63" s="347">
        <v>44144</v>
      </c>
      <c r="B63" s="404">
        <v>105</v>
      </c>
      <c r="C63" s="405">
        <v>1227</v>
      </c>
      <c r="D63" s="405"/>
    </row>
    <row r="64" spans="1:4" x14ac:dyDescent="0.25">
      <c r="A64" s="347">
        <v>44145</v>
      </c>
      <c r="B64" s="405">
        <v>102</v>
      </c>
      <c r="C64" s="405">
        <v>1239</v>
      </c>
      <c r="D64" s="405"/>
    </row>
    <row r="65" spans="1:5" x14ac:dyDescent="0.25">
      <c r="A65" s="347">
        <v>44146</v>
      </c>
      <c r="B65" s="405">
        <v>93</v>
      </c>
      <c r="C65" s="405">
        <v>1235</v>
      </c>
      <c r="D65" s="405"/>
    </row>
    <row r="66" spans="1:5" x14ac:dyDescent="0.25">
      <c r="A66" s="347">
        <v>44147</v>
      </c>
      <c r="B66" s="405">
        <v>98</v>
      </c>
      <c r="C66" s="405">
        <v>1207</v>
      </c>
      <c r="D66" s="405"/>
    </row>
    <row r="67" spans="1:5" x14ac:dyDescent="0.25">
      <c r="A67" s="347">
        <v>44148</v>
      </c>
      <c r="B67" s="405">
        <v>96</v>
      </c>
      <c r="C67" s="405">
        <v>1228</v>
      </c>
      <c r="D67" s="405"/>
    </row>
    <row r="68" spans="1:5" x14ac:dyDescent="0.25">
      <c r="A68" s="347">
        <v>44149</v>
      </c>
      <c r="B68" s="405">
        <v>92</v>
      </c>
      <c r="C68" s="405">
        <v>1198</v>
      </c>
      <c r="D68" s="405"/>
      <c r="E68" s="353"/>
    </row>
    <row r="69" spans="1:5" x14ac:dyDescent="0.25">
      <c r="A69" s="347">
        <v>44150</v>
      </c>
      <c r="B69" s="405">
        <v>100</v>
      </c>
      <c r="C69" s="405">
        <v>1241</v>
      </c>
      <c r="D69" s="405"/>
    </row>
    <row r="70" spans="1:5" x14ac:dyDescent="0.25">
      <c r="A70" s="347">
        <v>44151</v>
      </c>
      <c r="B70" s="405">
        <v>98</v>
      </c>
      <c r="C70" s="405">
        <v>1227</v>
      </c>
      <c r="D70" s="405"/>
    </row>
    <row r="71" spans="1:5" x14ac:dyDescent="0.25">
      <c r="A71" s="347">
        <v>44152</v>
      </c>
      <c r="B71" s="405">
        <v>95</v>
      </c>
      <c r="C71" s="405">
        <v>1250</v>
      </c>
      <c r="D71" s="405"/>
    </row>
    <row r="72" spans="1:5" x14ac:dyDescent="0.25">
      <c r="A72" s="291">
        <v>44153</v>
      </c>
      <c r="B72" s="405">
        <v>88</v>
      </c>
      <c r="C72" s="405">
        <v>1241</v>
      </c>
      <c r="D72" s="405"/>
    </row>
    <row r="73" spans="1:5" x14ac:dyDescent="0.25">
      <c r="A73" s="291">
        <v>44154</v>
      </c>
      <c r="B73" s="405">
        <v>85</v>
      </c>
      <c r="C73" s="405">
        <v>1212</v>
      </c>
      <c r="D73" s="405"/>
      <c r="E73" s="352"/>
    </row>
    <row r="74" spans="1:5" x14ac:dyDescent="0.25">
      <c r="A74" s="291">
        <v>44155</v>
      </c>
      <c r="B74" s="405">
        <v>89</v>
      </c>
      <c r="C74" s="405">
        <v>1234</v>
      </c>
      <c r="D74" s="405"/>
      <c r="E74" s="352"/>
    </row>
    <row r="75" spans="1:5" x14ac:dyDescent="0.25">
      <c r="A75" s="291">
        <v>44156</v>
      </c>
      <c r="B75" s="405">
        <v>100</v>
      </c>
      <c r="C75" s="405">
        <v>1194</v>
      </c>
      <c r="D75" s="405"/>
      <c r="E75" s="352"/>
    </row>
    <row r="76" spans="1:5" x14ac:dyDescent="0.25">
      <c r="A76" s="291">
        <v>44157</v>
      </c>
      <c r="B76" s="406">
        <v>95</v>
      </c>
      <c r="C76" s="405">
        <v>1170</v>
      </c>
      <c r="D76" s="405"/>
      <c r="E76" s="352"/>
    </row>
    <row r="77" spans="1:5" x14ac:dyDescent="0.25">
      <c r="A77" s="291">
        <v>44158</v>
      </c>
      <c r="B77" s="406">
        <v>84</v>
      </c>
      <c r="C77" s="405">
        <v>1208</v>
      </c>
      <c r="D77" s="405"/>
      <c r="E77" s="352"/>
    </row>
    <row r="78" spans="1:5" x14ac:dyDescent="0.25">
      <c r="A78" s="291">
        <v>44159</v>
      </c>
      <c r="B78" s="406">
        <v>84</v>
      </c>
      <c r="C78" s="405">
        <v>1197</v>
      </c>
      <c r="D78" s="405"/>
      <c r="E78" s="352"/>
    </row>
    <row r="79" spans="1:5" x14ac:dyDescent="0.25">
      <c r="A79" s="291">
        <v>44160</v>
      </c>
      <c r="B79" s="406">
        <v>84</v>
      </c>
      <c r="C79" s="405">
        <v>1156</v>
      </c>
      <c r="D79" s="405"/>
      <c r="E79" s="352"/>
    </row>
    <row r="80" spans="1:5" x14ac:dyDescent="0.25">
      <c r="A80" s="291">
        <v>44161</v>
      </c>
      <c r="B80" s="406">
        <v>90</v>
      </c>
      <c r="C80" s="405">
        <v>1125</v>
      </c>
      <c r="D80" s="405"/>
      <c r="E80" s="352"/>
    </row>
    <row r="81" spans="1:5" x14ac:dyDescent="0.25">
      <c r="A81" s="291">
        <v>44162</v>
      </c>
      <c r="B81" s="406">
        <v>80</v>
      </c>
      <c r="C81" s="405">
        <v>1099</v>
      </c>
      <c r="D81" s="405"/>
      <c r="E81" s="352"/>
    </row>
    <row r="82" spans="1:5" x14ac:dyDescent="0.25">
      <c r="A82" s="291">
        <v>44163</v>
      </c>
      <c r="B82" s="406">
        <v>77</v>
      </c>
      <c r="C82" s="405">
        <v>1074</v>
      </c>
      <c r="D82" s="405"/>
      <c r="E82" s="352"/>
    </row>
    <row r="83" spans="1:5" x14ac:dyDescent="0.25">
      <c r="A83" s="291">
        <v>44164</v>
      </c>
      <c r="B83" s="404">
        <v>76</v>
      </c>
      <c r="C83" s="405">
        <v>1049</v>
      </c>
      <c r="D83" s="405"/>
      <c r="E83" s="352"/>
    </row>
    <row r="84" spans="1:5" x14ac:dyDescent="0.25">
      <c r="A84" s="291">
        <v>44165</v>
      </c>
      <c r="B84" s="404">
        <v>75</v>
      </c>
      <c r="C84" s="405">
        <v>1041</v>
      </c>
      <c r="D84" s="405"/>
      <c r="E84" s="352"/>
    </row>
    <row r="85" spans="1:5" x14ac:dyDescent="0.25">
      <c r="A85" s="291">
        <v>44166</v>
      </c>
      <c r="B85" s="404">
        <v>70</v>
      </c>
      <c r="C85" s="405">
        <v>1021</v>
      </c>
      <c r="D85" s="405"/>
    </row>
    <row r="86" spans="1:5" x14ac:dyDescent="0.25">
      <c r="A86" s="291">
        <v>44167</v>
      </c>
      <c r="B86" s="404">
        <v>68</v>
      </c>
      <c r="C86" s="405">
        <v>991</v>
      </c>
      <c r="D86" s="405"/>
    </row>
    <row r="87" spans="1:5" x14ac:dyDescent="0.25">
      <c r="A87" s="291">
        <v>44168</v>
      </c>
      <c r="B87" s="404">
        <v>69</v>
      </c>
      <c r="C87" s="405">
        <v>982</v>
      </c>
      <c r="D87" s="405"/>
    </row>
    <row r="88" spans="1:5" x14ac:dyDescent="0.25">
      <c r="A88" s="291">
        <v>44169</v>
      </c>
      <c r="B88" s="406">
        <v>65</v>
      </c>
      <c r="C88" s="405">
        <v>965</v>
      </c>
      <c r="D88" s="405"/>
    </row>
    <row r="89" spans="1:5" x14ac:dyDescent="0.25">
      <c r="A89" s="291">
        <v>44170</v>
      </c>
      <c r="B89" s="406">
        <v>64</v>
      </c>
      <c r="C89" s="405">
        <v>945</v>
      </c>
      <c r="D89" s="405"/>
    </row>
    <row r="90" spans="1:5" x14ac:dyDescent="0.25">
      <c r="A90" s="291">
        <v>44171</v>
      </c>
      <c r="B90" s="406">
        <v>62</v>
      </c>
      <c r="C90" s="405">
        <v>951</v>
      </c>
      <c r="D90" s="405"/>
    </row>
    <row r="91" spans="1:5" x14ac:dyDescent="0.25">
      <c r="A91" s="291">
        <v>44172</v>
      </c>
      <c r="B91" s="406">
        <v>59</v>
      </c>
      <c r="C91" s="405">
        <v>974</v>
      </c>
      <c r="D91" s="405"/>
    </row>
    <row r="92" spans="1:5" x14ac:dyDescent="0.25">
      <c r="A92" s="291">
        <v>44173</v>
      </c>
      <c r="B92" s="406">
        <v>57</v>
      </c>
      <c r="C92" s="405">
        <v>983</v>
      </c>
      <c r="D92" s="405"/>
      <c r="E92" s="384"/>
    </row>
    <row r="93" spans="1:5" x14ac:dyDescent="0.25">
      <c r="A93" s="291">
        <v>44174</v>
      </c>
      <c r="B93" s="406">
        <v>50</v>
      </c>
      <c r="C93" s="405">
        <v>972</v>
      </c>
      <c r="D93" s="405"/>
    </row>
    <row r="94" spans="1:5" x14ac:dyDescent="0.25">
      <c r="A94" s="291">
        <v>44175</v>
      </c>
      <c r="B94" s="406">
        <v>52</v>
      </c>
      <c r="C94" s="405">
        <v>984</v>
      </c>
      <c r="D94" s="405"/>
    </row>
    <row r="95" spans="1:5" x14ac:dyDescent="0.25">
      <c r="A95" s="291">
        <v>44176</v>
      </c>
      <c r="B95" s="406">
        <v>53</v>
      </c>
      <c r="C95" s="405">
        <v>999</v>
      </c>
      <c r="D95" s="405"/>
    </row>
    <row r="96" spans="1:5" x14ac:dyDescent="0.25">
      <c r="A96" s="291">
        <v>44177</v>
      </c>
      <c r="B96" s="406">
        <v>52</v>
      </c>
      <c r="C96" s="405">
        <v>994</v>
      </c>
      <c r="D96" s="405"/>
    </row>
    <row r="97" spans="1:4" x14ac:dyDescent="0.25">
      <c r="A97" s="291">
        <v>44178</v>
      </c>
      <c r="B97" s="406">
        <v>47</v>
      </c>
      <c r="C97" s="405">
        <v>1015</v>
      </c>
      <c r="D97" s="405"/>
    </row>
    <row r="98" spans="1:4" x14ac:dyDescent="0.25">
      <c r="A98" s="291">
        <v>44179</v>
      </c>
      <c r="B98" s="406">
        <v>46</v>
      </c>
      <c r="C98" s="405">
        <v>1012</v>
      </c>
      <c r="D98" s="405"/>
    </row>
    <row r="99" spans="1:4" x14ac:dyDescent="0.25">
      <c r="A99" s="291">
        <v>44180</v>
      </c>
      <c r="B99" s="406">
        <v>45</v>
      </c>
      <c r="C99" s="405">
        <v>996</v>
      </c>
      <c r="D99" s="405"/>
    </row>
    <row r="100" spans="1:4" x14ac:dyDescent="0.25">
      <c r="A100" s="291">
        <v>44181</v>
      </c>
      <c r="B100" s="406">
        <v>49</v>
      </c>
      <c r="C100" s="405">
        <v>1031</v>
      </c>
      <c r="D100" s="405"/>
    </row>
    <row r="101" spans="1:4" x14ac:dyDescent="0.25">
      <c r="A101" s="291">
        <v>44182</v>
      </c>
      <c r="B101" s="406">
        <v>50</v>
      </c>
      <c r="C101" s="405">
        <v>1012</v>
      </c>
      <c r="D101" s="405"/>
    </row>
    <row r="102" spans="1:4" x14ac:dyDescent="0.25">
      <c r="A102" s="291">
        <v>44183</v>
      </c>
      <c r="B102" s="406">
        <v>50</v>
      </c>
      <c r="C102" s="405">
        <v>1032</v>
      </c>
      <c r="D102" s="405"/>
    </row>
    <row r="103" spans="1:4" x14ac:dyDescent="0.25">
      <c r="A103" s="291">
        <v>44184</v>
      </c>
      <c r="B103" s="407">
        <v>53</v>
      </c>
      <c r="C103" s="405">
        <v>1033</v>
      </c>
      <c r="D103" s="405"/>
    </row>
    <row r="104" spans="1:4" x14ac:dyDescent="0.25">
      <c r="A104" s="291">
        <v>44185</v>
      </c>
      <c r="B104" s="407">
        <v>58</v>
      </c>
      <c r="C104" s="405">
        <v>1061</v>
      </c>
      <c r="D104" s="405"/>
    </row>
    <row r="105" spans="1:4" x14ac:dyDescent="0.25">
      <c r="A105" s="291">
        <v>44186</v>
      </c>
      <c r="B105" s="407">
        <v>59</v>
      </c>
      <c r="C105" s="405">
        <v>1078</v>
      </c>
      <c r="D105" s="405"/>
    </row>
    <row r="106" spans="1:4" x14ac:dyDescent="0.25">
      <c r="A106" s="291">
        <v>44187</v>
      </c>
      <c r="B106" s="407">
        <v>60</v>
      </c>
      <c r="C106" s="405">
        <v>1045</v>
      </c>
      <c r="D106" s="405"/>
    </row>
    <row r="107" spans="1:4" x14ac:dyDescent="0.25">
      <c r="A107" s="291">
        <v>44188</v>
      </c>
      <c r="B107" s="406">
        <v>56</v>
      </c>
      <c r="C107" s="405">
        <v>1025</v>
      </c>
      <c r="D107" s="405"/>
    </row>
    <row r="108" spans="1:4" x14ac:dyDescent="0.25">
      <c r="A108" s="291">
        <v>44189</v>
      </c>
      <c r="B108" s="406">
        <v>56</v>
      </c>
      <c r="C108" s="405">
        <v>1008</v>
      </c>
      <c r="D108" s="405"/>
    </row>
    <row r="109" spans="1:4" x14ac:dyDescent="0.25">
      <c r="A109" s="291">
        <v>44190</v>
      </c>
      <c r="B109" s="406">
        <v>47</v>
      </c>
      <c r="C109" s="405">
        <v>973</v>
      </c>
      <c r="D109" s="405"/>
    </row>
    <row r="110" spans="1:4" x14ac:dyDescent="0.25">
      <c r="A110" s="291">
        <v>44191</v>
      </c>
      <c r="B110" s="406">
        <v>52</v>
      </c>
      <c r="C110" s="405">
        <v>985</v>
      </c>
      <c r="D110" s="405"/>
    </row>
    <row r="111" spans="1:4" x14ac:dyDescent="0.25">
      <c r="A111" s="291">
        <v>44192</v>
      </c>
      <c r="B111" s="406">
        <v>54</v>
      </c>
      <c r="C111" s="405">
        <v>993</v>
      </c>
      <c r="D111" s="405"/>
    </row>
    <row r="112" spans="1:4" x14ac:dyDescent="0.25">
      <c r="A112" s="291">
        <v>44193</v>
      </c>
      <c r="B112" s="406">
        <v>56</v>
      </c>
      <c r="C112" s="405">
        <v>1040</v>
      </c>
      <c r="D112" s="405"/>
    </row>
    <row r="113" spans="1:5" x14ac:dyDescent="0.25">
      <c r="A113" s="291">
        <v>44194</v>
      </c>
      <c r="B113" s="407">
        <v>65</v>
      </c>
      <c r="C113" s="405">
        <v>1092</v>
      </c>
      <c r="D113" s="405"/>
    </row>
    <row r="114" spans="1:5" x14ac:dyDescent="0.25">
      <c r="A114" s="291">
        <v>44195</v>
      </c>
      <c r="B114" s="407">
        <v>69</v>
      </c>
      <c r="C114" s="405">
        <v>1133</v>
      </c>
      <c r="D114" s="405"/>
    </row>
    <row r="115" spans="1:5" x14ac:dyDescent="0.25">
      <c r="A115" s="291">
        <v>44196</v>
      </c>
      <c r="B115" s="407">
        <v>70</v>
      </c>
      <c r="C115" s="405">
        <v>1174</v>
      </c>
      <c r="D115" s="405"/>
    </row>
    <row r="116" spans="1:5" x14ac:dyDescent="0.25">
      <c r="A116" s="291">
        <v>44197</v>
      </c>
      <c r="B116" s="407">
        <v>73</v>
      </c>
      <c r="C116" s="405">
        <v>1189</v>
      </c>
      <c r="D116" s="405"/>
    </row>
    <row r="117" spans="1:5" x14ac:dyDescent="0.25">
      <c r="A117" s="291">
        <v>44198</v>
      </c>
      <c r="B117" s="407">
        <v>78</v>
      </c>
      <c r="C117" s="405">
        <v>1212</v>
      </c>
      <c r="D117" s="405"/>
    </row>
    <row r="118" spans="1:5" x14ac:dyDescent="0.25">
      <c r="A118" s="291">
        <v>44199</v>
      </c>
      <c r="B118" s="407">
        <v>81</v>
      </c>
      <c r="C118" s="405">
        <v>1246</v>
      </c>
      <c r="D118" s="405"/>
    </row>
    <row r="119" spans="1:5" x14ac:dyDescent="0.25">
      <c r="A119" s="291">
        <v>44200</v>
      </c>
      <c r="B119" s="407">
        <v>83</v>
      </c>
      <c r="C119" s="405">
        <v>1282</v>
      </c>
      <c r="D119" s="405"/>
    </row>
    <row r="120" spans="1:5" x14ac:dyDescent="0.25">
      <c r="A120" s="291">
        <v>44201</v>
      </c>
      <c r="B120" s="407">
        <v>93</v>
      </c>
      <c r="C120" s="405">
        <v>1347</v>
      </c>
      <c r="D120" s="405"/>
    </row>
    <row r="121" spans="1:5" x14ac:dyDescent="0.25">
      <c r="A121" s="291">
        <v>44202</v>
      </c>
      <c r="B121" s="407">
        <v>95</v>
      </c>
      <c r="C121" s="405">
        <v>1384</v>
      </c>
      <c r="D121" s="405"/>
    </row>
    <row r="122" spans="1:5" x14ac:dyDescent="0.25">
      <c r="A122" s="291">
        <v>44203</v>
      </c>
      <c r="B122" s="407">
        <v>100</v>
      </c>
      <c r="C122" s="405">
        <v>1467</v>
      </c>
      <c r="D122" s="405"/>
    </row>
    <row r="123" spans="1:5" x14ac:dyDescent="0.25">
      <c r="A123" s="291">
        <v>44204</v>
      </c>
      <c r="B123" s="407">
        <v>102</v>
      </c>
      <c r="C123" s="405">
        <v>1530</v>
      </c>
      <c r="D123" s="405"/>
    </row>
    <row r="124" spans="1:5" x14ac:dyDescent="0.25">
      <c r="A124" s="291">
        <v>44205</v>
      </c>
      <c r="B124" s="407">
        <v>109</v>
      </c>
      <c r="C124" s="405">
        <v>1596</v>
      </c>
      <c r="D124" s="405"/>
    </row>
    <row r="125" spans="1:5" x14ac:dyDescent="0.25">
      <c r="A125" s="291">
        <v>44206</v>
      </c>
      <c r="B125" s="407">
        <v>123</v>
      </c>
      <c r="C125" s="405">
        <v>1598</v>
      </c>
      <c r="D125" s="405"/>
    </row>
    <row r="126" spans="1:5" x14ac:dyDescent="0.25">
      <c r="A126" s="291">
        <v>44207</v>
      </c>
      <c r="B126" s="407">
        <v>126</v>
      </c>
      <c r="C126" s="405">
        <v>1664</v>
      </c>
      <c r="D126" s="405"/>
    </row>
    <row r="127" spans="1:5" x14ac:dyDescent="0.25">
      <c r="A127" s="126">
        <v>44208</v>
      </c>
      <c r="B127" s="407">
        <v>133</v>
      </c>
      <c r="C127" s="405">
        <v>1717</v>
      </c>
      <c r="D127" s="405"/>
    </row>
    <row r="128" spans="1:5" x14ac:dyDescent="0.25">
      <c r="A128" s="291">
        <v>44209</v>
      </c>
      <c r="B128" s="407">
        <v>134</v>
      </c>
      <c r="C128" s="405">
        <v>1794</v>
      </c>
      <c r="D128" s="405"/>
      <c r="E128" s="354"/>
    </row>
    <row r="129" spans="1:5" x14ac:dyDescent="0.25">
      <c r="A129" s="291">
        <v>44210</v>
      </c>
      <c r="B129" s="407">
        <v>142</v>
      </c>
      <c r="C129" s="405">
        <v>1840</v>
      </c>
      <c r="D129" s="405"/>
      <c r="E129" s="354"/>
    </row>
    <row r="130" spans="1:5" x14ac:dyDescent="0.25">
      <c r="A130" s="291">
        <v>44211</v>
      </c>
      <c r="B130" s="407">
        <v>141</v>
      </c>
      <c r="C130" s="405">
        <v>1881</v>
      </c>
      <c r="D130" s="405"/>
    </row>
    <row r="131" spans="1:5" x14ac:dyDescent="0.25">
      <c r="A131" s="291">
        <v>44212</v>
      </c>
      <c r="B131" s="406">
        <v>145</v>
      </c>
      <c r="C131" s="405">
        <v>1893</v>
      </c>
      <c r="D131" s="405"/>
    </row>
    <row r="132" spans="1:5" x14ac:dyDescent="0.25">
      <c r="A132" s="291">
        <v>44213</v>
      </c>
      <c r="B132" s="406">
        <v>147</v>
      </c>
      <c r="C132" s="405">
        <v>1918</v>
      </c>
      <c r="D132" s="405"/>
    </row>
    <row r="133" spans="1:5" x14ac:dyDescent="0.25">
      <c r="A133" s="291">
        <v>44214</v>
      </c>
      <c r="B133" s="406">
        <v>146</v>
      </c>
      <c r="C133" s="405">
        <v>1959</v>
      </c>
      <c r="D133" s="405"/>
    </row>
    <row r="134" spans="1:5" x14ac:dyDescent="0.25">
      <c r="A134" s="291">
        <v>44215</v>
      </c>
      <c r="B134" s="406">
        <v>150</v>
      </c>
      <c r="C134" s="405">
        <v>1989</v>
      </c>
      <c r="D134" s="405"/>
    </row>
    <row r="135" spans="1:5" x14ac:dyDescent="0.25">
      <c r="A135" s="291">
        <v>44216</v>
      </c>
      <c r="B135" s="406">
        <v>156</v>
      </c>
      <c r="C135" s="405">
        <v>2003</v>
      </c>
      <c r="D135" s="405">
        <v>12</v>
      </c>
      <c r="E135" s="384"/>
    </row>
    <row r="136" spans="1:5" x14ac:dyDescent="0.25">
      <c r="A136" s="126">
        <v>44217</v>
      </c>
      <c r="B136" s="406">
        <v>161</v>
      </c>
      <c r="C136" s="405">
        <v>2004</v>
      </c>
      <c r="D136" s="405">
        <v>11</v>
      </c>
      <c r="E136" s="384"/>
    </row>
    <row r="137" spans="1:5" x14ac:dyDescent="0.25">
      <c r="A137" s="126">
        <v>44218</v>
      </c>
      <c r="B137" s="406">
        <v>161</v>
      </c>
      <c r="C137" s="405">
        <v>2053</v>
      </c>
      <c r="D137" s="405">
        <v>11</v>
      </c>
      <c r="E137" s="384"/>
    </row>
    <row r="138" spans="1:5" x14ac:dyDescent="0.25">
      <c r="A138" s="126">
        <v>44219</v>
      </c>
      <c r="B138" s="406">
        <v>159</v>
      </c>
      <c r="C138" s="405">
        <v>2026</v>
      </c>
      <c r="D138" s="405">
        <v>8</v>
      </c>
      <c r="E138" s="384"/>
    </row>
    <row r="139" spans="1:5" x14ac:dyDescent="0.25">
      <c r="A139" s="126">
        <v>44220</v>
      </c>
      <c r="B139" s="406">
        <v>157</v>
      </c>
      <c r="C139" s="405">
        <v>2010</v>
      </c>
      <c r="D139" s="405">
        <v>9</v>
      </c>
      <c r="E139" s="384"/>
    </row>
    <row r="140" spans="1:5" x14ac:dyDescent="0.25">
      <c r="A140" s="126">
        <v>44221</v>
      </c>
      <c r="B140" s="406">
        <v>151</v>
      </c>
      <c r="C140" s="405">
        <v>2016</v>
      </c>
      <c r="D140" s="405">
        <v>9</v>
      </c>
      <c r="E140" s="384"/>
    </row>
    <row r="141" spans="1:5" x14ac:dyDescent="0.25">
      <c r="A141" s="291">
        <v>44222</v>
      </c>
      <c r="B141" s="406">
        <v>149</v>
      </c>
      <c r="C141" s="405">
        <v>2010</v>
      </c>
      <c r="D141" s="405">
        <v>14</v>
      </c>
      <c r="E141" s="384"/>
    </row>
    <row r="142" spans="1:5" x14ac:dyDescent="0.25">
      <c r="A142" s="126">
        <v>44223</v>
      </c>
      <c r="B142" s="406">
        <v>145</v>
      </c>
      <c r="C142" s="405">
        <v>2016</v>
      </c>
      <c r="D142" s="405">
        <v>15</v>
      </c>
      <c r="E142" s="384"/>
    </row>
    <row r="143" spans="1:5" x14ac:dyDescent="0.25">
      <c r="A143" s="126">
        <v>44224</v>
      </c>
      <c r="B143" s="406">
        <v>142</v>
      </c>
      <c r="C143" s="405">
        <v>1983</v>
      </c>
      <c r="D143" s="405">
        <v>14</v>
      </c>
      <c r="E143" s="384"/>
    </row>
    <row r="144" spans="1:5" x14ac:dyDescent="0.25">
      <c r="A144" s="126">
        <v>44225</v>
      </c>
      <c r="B144" s="406">
        <v>144</v>
      </c>
      <c r="C144" s="405">
        <v>1958</v>
      </c>
      <c r="D144" s="405">
        <v>11</v>
      </c>
      <c r="E144" s="384"/>
    </row>
    <row r="145" spans="1:5" x14ac:dyDescent="0.25">
      <c r="A145" s="126">
        <v>44226</v>
      </c>
      <c r="B145" s="406">
        <v>142</v>
      </c>
      <c r="C145" s="405">
        <v>1952</v>
      </c>
      <c r="D145" s="405">
        <v>10</v>
      </c>
      <c r="E145" s="384"/>
    </row>
    <row r="146" spans="1:5" x14ac:dyDescent="0.25">
      <c r="A146" s="126">
        <v>44227</v>
      </c>
      <c r="B146" s="406">
        <v>143</v>
      </c>
      <c r="C146" s="405">
        <v>1941</v>
      </c>
      <c r="D146" s="405">
        <v>12</v>
      </c>
      <c r="E146" s="384"/>
    </row>
    <row r="147" spans="1:5" x14ac:dyDescent="0.25">
      <c r="A147" s="126">
        <v>44228</v>
      </c>
      <c r="B147" s="406">
        <v>143</v>
      </c>
      <c r="C147" s="405">
        <v>1958</v>
      </c>
      <c r="D147" s="405">
        <v>14</v>
      </c>
      <c r="E147" s="384"/>
    </row>
    <row r="148" spans="1:5" x14ac:dyDescent="0.25">
      <c r="A148" s="126">
        <v>44229</v>
      </c>
      <c r="B148" s="406">
        <v>140</v>
      </c>
      <c r="C148" s="405">
        <v>1934</v>
      </c>
      <c r="D148" s="405">
        <v>15</v>
      </c>
      <c r="E148" s="384"/>
    </row>
    <row r="149" spans="1:5" x14ac:dyDescent="0.25">
      <c r="A149" s="126">
        <v>44230</v>
      </c>
      <c r="B149" s="406">
        <v>131</v>
      </c>
      <c r="C149" s="405">
        <v>1865</v>
      </c>
      <c r="D149" s="405">
        <v>17</v>
      </c>
      <c r="E149" s="384"/>
    </row>
    <row r="150" spans="1:5" x14ac:dyDescent="0.25">
      <c r="A150" s="126">
        <v>44231</v>
      </c>
      <c r="B150" s="406">
        <v>127</v>
      </c>
      <c r="C150" s="405">
        <v>1812</v>
      </c>
      <c r="D150" s="405">
        <v>20</v>
      </c>
      <c r="E150" s="384"/>
    </row>
    <row r="151" spans="1:5" x14ac:dyDescent="0.25">
      <c r="A151" s="126">
        <v>44232</v>
      </c>
      <c r="B151" s="406">
        <v>123</v>
      </c>
      <c r="C151" s="405">
        <v>1794</v>
      </c>
      <c r="D151" s="405">
        <v>20</v>
      </c>
      <c r="E151" s="384"/>
    </row>
    <row r="152" spans="1:5" x14ac:dyDescent="0.25">
      <c r="A152" s="126">
        <v>44233</v>
      </c>
      <c r="B152" s="406">
        <v>117</v>
      </c>
      <c r="C152" s="405">
        <v>1729</v>
      </c>
      <c r="D152" s="405">
        <v>23</v>
      </c>
      <c r="E152" s="384"/>
    </row>
    <row r="153" spans="1:5" x14ac:dyDescent="0.25">
      <c r="A153" s="126">
        <v>44234</v>
      </c>
      <c r="B153" s="406">
        <v>108</v>
      </c>
      <c r="C153" s="405">
        <v>1710</v>
      </c>
      <c r="D153" s="405">
        <v>29</v>
      </c>
      <c r="E153" s="384"/>
    </row>
    <row r="154" spans="1:5" x14ac:dyDescent="0.25">
      <c r="A154" s="126">
        <v>44235</v>
      </c>
      <c r="B154" s="406">
        <v>108</v>
      </c>
      <c r="C154" s="405">
        <v>1672</v>
      </c>
      <c r="D154" s="405">
        <v>31</v>
      </c>
      <c r="E154" s="384"/>
    </row>
    <row r="155" spans="1:5" x14ac:dyDescent="0.25">
      <c r="A155" s="126">
        <v>44236</v>
      </c>
      <c r="B155" s="406">
        <v>112</v>
      </c>
      <c r="C155" s="405">
        <v>1618</v>
      </c>
      <c r="D155" s="405">
        <v>31</v>
      </c>
      <c r="E155" s="384"/>
    </row>
    <row r="156" spans="1:5" x14ac:dyDescent="0.25">
      <c r="A156" s="126">
        <v>44237</v>
      </c>
      <c r="B156" s="406">
        <v>113</v>
      </c>
      <c r="C156" s="405">
        <v>1542</v>
      </c>
      <c r="D156" s="405">
        <v>30</v>
      </c>
      <c r="E156" s="384"/>
    </row>
    <row r="157" spans="1:5" x14ac:dyDescent="0.25">
      <c r="A157" s="126">
        <v>44238</v>
      </c>
      <c r="B157" s="406">
        <v>109</v>
      </c>
      <c r="C157" s="351">
        <v>1499</v>
      </c>
      <c r="D157" s="411">
        <v>28</v>
      </c>
    </row>
    <row r="158" spans="1:5" x14ac:dyDescent="0.25">
      <c r="A158" s="126">
        <v>44239</v>
      </c>
      <c r="B158" s="406">
        <v>115</v>
      </c>
      <c r="C158" s="351">
        <v>1472</v>
      </c>
      <c r="D158" s="411">
        <v>30</v>
      </c>
    </row>
    <row r="159" spans="1:5" x14ac:dyDescent="0.25">
      <c r="A159" s="126">
        <v>44240</v>
      </c>
      <c r="B159" s="412">
        <v>110</v>
      </c>
      <c r="C159" s="411">
        <v>1449</v>
      </c>
      <c r="D159" s="411">
        <v>33</v>
      </c>
    </row>
    <row r="160" spans="1:5" x14ac:dyDescent="0.25">
      <c r="A160" s="126">
        <v>44241</v>
      </c>
      <c r="B160" s="412">
        <v>104</v>
      </c>
      <c r="C160" s="411">
        <v>1443</v>
      </c>
      <c r="D160" s="411">
        <v>31</v>
      </c>
    </row>
    <row r="161" spans="1:5" x14ac:dyDescent="0.25">
      <c r="A161" s="126">
        <v>44242</v>
      </c>
      <c r="B161" s="412">
        <v>102</v>
      </c>
      <c r="C161" s="411">
        <v>1428</v>
      </c>
      <c r="D161" s="411">
        <v>35</v>
      </c>
    </row>
    <row r="162" spans="1:5" x14ac:dyDescent="0.25">
      <c r="A162" s="126">
        <v>44243</v>
      </c>
      <c r="B162" s="412">
        <v>100</v>
      </c>
      <c r="C162" s="411">
        <v>1383</v>
      </c>
      <c r="D162" s="411">
        <v>36</v>
      </c>
    </row>
    <row r="163" spans="1:5" x14ac:dyDescent="0.25">
      <c r="A163" s="126">
        <v>44244</v>
      </c>
      <c r="B163" s="412">
        <v>99</v>
      </c>
      <c r="C163" s="411">
        <v>1317</v>
      </c>
      <c r="D163" s="411">
        <v>33</v>
      </c>
    </row>
    <row r="164" spans="1:5" x14ac:dyDescent="0.25">
      <c r="A164" s="126">
        <v>44245</v>
      </c>
      <c r="B164" s="412">
        <v>95</v>
      </c>
      <c r="C164" s="411">
        <v>1261</v>
      </c>
      <c r="D164" s="411">
        <v>30</v>
      </c>
    </row>
    <row r="165" spans="1:5" x14ac:dyDescent="0.25">
      <c r="A165" s="126">
        <v>44246</v>
      </c>
      <c r="B165" s="412">
        <v>98</v>
      </c>
      <c r="C165" s="411">
        <v>1222</v>
      </c>
      <c r="D165" s="411">
        <v>32</v>
      </c>
    </row>
    <row r="166" spans="1:5" x14ac:dyDescent="0.25">
      <c r="A166" s="126">
        <v>44247</v>
      </c>
      <c r="B166" s="412">
        <v>98</v>
      </c>
      <c r="C166" s="411">
        <v>1154</v>
      </c>
      <c r="D166" s="411">
        <v>32</v>
      </c>
    </row>
    <row r="167" spans="1:5" x14ac:dyDescent="0.25">
      <c r="A167" s="126">
        <v>44248</v>
      </c>
      <c r="B167" s="412">
        <v>99</v>
      </c>
      <c r="C167" s="411">
        <v>1132</v>
      </c>
      <c r="D167" s="411">
        <v>32</v>
      </c>
    </row>
    <row r="168" spans="1:5" x14ac:dyDescent="0.25">
      <c r="A168" s="126">
        <v>44249</v>
      </c>
      <c r="B168" s="412">
        <v>99</v>
      </c>
      <c r="C168" s="411">
        <v>1141</v>
      </c>
      <c r="D168" s="411">
        <v>32</v>
      </c>
    </row>
    <row r="169" spans="1:5" x14ac:dyDescent="0.25">
      <c r="A169" s="126">
        <v>44250</v>
      </c>
      <c r="B169" s="412">
        <v>93</v>
      </c>
      <c r="C169" s="411">
        <v>1076</v>
      </c>
      <c r="D169" s="411">
        <v>32</v>
      </c>
    </row>
    <row r="170" spans="1:5" x14ac:dyDescent="0.25">
      <c r="A170" s="126">
        <v>44251</v>
      </c>
      <c r="B170" s="412">
        <v>93</v>
      </c>
      <c r="C170" s="411">
        <v>1018</v>
      </c>
      <c r="D170" s="411">
        <v>31</v>
      </c>
      <c r="E170" s="355"/>
    </row>
    <row r="171" spans="1:5" x14ac:dyDescent="0.25">
      <c r="A171" s="126">
        <v>44252</v>
      </c>
      <c r="B171" s="412">
        <v>89</v>
      </c>
      <c r="C171" s="411">
        <v>967</v>
      </c>
      <c r="D171" s="411">
        <v>30</v>
      </c>
      <c r="E171" s="355"/>
    </row>
    <row r="172" spans="1:5" x14ac:dyDescent="0.25">
      <c r="A172" s="126">
        <v>44253</v>
      </c>
      <c r="B172" s="412">
        <v>80</v>
      </c>
      <c r="C172" s="411">
        <v>924</v>
      </c>
      <c r="D172" s="411">
        <v>31</v>
      </c>
    </row>
    <row r="173" spans="1:5" x14ac:dyDescent="0.25">
      <c r="A173" s="126">
        <v>44254</v>
      </c>
      <c r="B173" s="412">
        <v>74</v>
      </c>
      <c r="C173" s="411">
        <v>898</v>
      </c>
      <c r="D173" s="411">
        <v>31</v>
      </c>
    </row>
    <row r="174" spans="1:5" x14ac:dyDescent="0.25">
      <c r="A174" s="126">
        <v>44255</v>
      </c>
      <c r="B174" s="412">
        <v>78</v>
      </c>
      <c r="C174" s="411">
        <v>837</v>
      </c>
      <c r="D174" s="411">
        <v>31</v>
      </c>
    </row>
    <row r="175" spans="1:5" x14ac:dyDescent="0.25">
      <c r="A175" s="126">
        <v>44256</v>
      </c>
      <c r="B175" s="412">
        <v>71</v>
      </c>
      <c r="C175" s="411">
        <v>824</v>
      </c>
      <c r="D175" s="411">
        <v>32</v>
      </c>
    </row>
    <row r="176" spans="1:5" x14ac:dyDescent="0.25">
      <c r="A176" s="126">
        <v>44257</v>
      </c>
      <c r="B176" s="412">
        <v>71</v>
      </c>
      <c r="C176" s="411">
        <v>784</v>
      </c>
      <c r="D176" s="411">
        <v>32</v>
      </c>
    </row>
    <row r="177" spans="1:5" x14ac:dyDescent="0.25">
      <c r="A177" s="126">
        <v>44258</v>
      </c>
      <c r="B177" s="412">
        <v>69</v>
      </c>
      <c r="C177" s="411">
        <v>750</v>
      </c>
      <c r="D177" s="411">
        <v>29</v>
      </c>
    </row>
    <row r="178" spans="1:5" x14ac:dyDescent="0.25">
      <c r="A178" s="126">
        <v>44259</v>
      </c>
      <c r="B178" s="437">
        <v>67</v>
      </c>
      <c r="C178" s="438">
        <v>718</v>
      </c>
      <c r="D178" s="438">
        <v>27</v>
      </c>
      <c r="E178"/>
    </row>
    <row r="179" spans="1:5" x14ac:dyDescent="0.25">
      <c r="A179" s="126">
        <v>44260</v>
      </c>
      <c r="B179" s="437">
        <v>64</v>
      </c>
      <c r="C179" s="438">
        <v>666</v>
      </c>
      <c r="D179" s="438">
        <v>27</v>
      </c>
    </row>
    <row r="180" spans="1:5" x14ac:dyDescent="0.25">
      <c r="A180" s="126">
        <v>44261</v>
      </c>
      <c r="B180" s="437">
        <v>63</v>
      </c>
      <c r="C180" s="438">
        <v>639</v>
      </c>
      <c r="D180" s="438">
        <v>27</v>
      </c>
    </row>
    <row r="181" spans="1:5" x14ac:dyDescent="0.25">
      <c r="A181" s="126">
        <v>44262</v>
      </c>
      <c r="B181" s="437">
        <v>61</v>
      </c>
      <c r="C181" s="438">
        <v>628</v>
      </c>
      <c r="D181" s="438">
        <v>29</v>
      </c>
    </row>
    <row r="182" spans="1:5" x14ac:dyDescent="0.25">
      <c r="A182" s="126">
        <v>44263</v>
      </c>
      <c r="B182" s="437">
        <v>59</v>
      </c>
      <c r="C182" s="438">
        <v>654</v>
      </c>
      <c r="D182" s="438">
        <v>29</v>
      </c>
    </row>
    <row r="183" spans="1:5" x14ac:dyDescent="0.25">
      <c r="A183" s="126">
        <v>44264</v>
      </c>
      <c r="B183" s="437">
        <v>49</v>
      </c>
      <c r="C183" s="438">
        <v>614</v>
      </c>
      <c r="D183" s="438">
        <v>28</v>
      </c>
    </row>
    <row r="184" spans="1:5" x14ac:dyDescent="0.25">
      <c r="A184" s="126">
        <v>44265</v>
      </c>
      <c r="B184" s="437">
        <v>49</v>
      </c>
      <c r="C184" s="438">
        <v>582</v>
      </c>
      <c r="D184" s="438">
        <v>29</v>
      </c>
    </row>
    <row r="185" spans="1:5" x14ac:dyDescent="0.25">
      <c r="A185" s="126">
        <v>44266</v>
      </c>
      <c r="B185" s="437">
        <v>40</v>
      </c>
      <c r="C185" s="438">
        <v>525</v>
      </c>
      <c r="D185" s="438">
        <v>28</v>
      </c>
    </row>
    <row r="186" spans="1:5" x14ac:dyDescent="0.25">
      <c r="A186" s="126">
        <v>44267</v>
      </c>
      <c r="B186" s="437">
        <v>38</v>
      </c>
      <c r="C186" s="438">
        <v>512</v>
      </c>
      <c r="D186" s="438">
        <v>27</v>
      </c>
    </row>
    <row r="187" spans="1:5" x14ac:dyDescent="0.25">
      <c r="A187" s="126">
        <v>44268</v>
      </c>
      <c r="B187" s="437">
        <v>38</v>
      </c>
      <c r="C187" s="438">
        <v>479</v>
      </c>
      <c r="D187" s="438">
        <v>28</v>
      </c>
    </row>
    <row r="188" spans="1:5" x14ac:dyDescent="0.25">
      <c r="A188" s="126">
        <v>44269</v>
      </c>
      <c r="B188" s="437">
        <v>40</v>
      </c>
      <c r="C188" s="438">
        <v>461</v>
      </c>
      <c r="D188" s="438">
        <v>28</v>
      </c>
    </row>
    <row r="189" spans="1:5" x14ac:dyDescent="0.25">
      <c r="A189" s="126">
        <v>44270</v>
      </c>
      <c r="B189" s="437">
        <v>40</v>
      </c>
      <c r="C189" s="438">
        <v>447</v>
      </c>
      <c r="D189" s="438">
        <v>26</v>
      </c>
    </row>
    <row r="190" spans="1:5" x14ac:dyDescent="0.25">
      <c r="A190" s="126">
        <v>44271</v>
      </c>
      <c r="B190" s="437">
        <v>42</v>
      </c>
      <c r="C190" s="438">
        <v>440</v>
      </c>
      <c r="D190" s="438">
        <v>26</v>
      </c>
    </row>
    <row r="191" spans="1:5" x14ac:dyDescent="0.25">
      <c r="A191" s="126">
        <v>44272</v>
      </c>
      <c r="B191" s="437">
        <v>38</v>
      </c>
      <c r="C191" s="438">
        <v>422</v>
      </c>
      <c r="D191" s="438">
        <v>22</v>
      </c>
    </row>
    <row r="192" spans="1:5" x14ac:dyDescent="0.25">
      <c r="A192" s="126">
        <v>44273</v>
      </c>
      <c r="B192" s="437">
        <v>38</v>
      </c>
      <c r="C192" s="438">
        <v>405</v>
      </c>
      <c r="D192" s="438">
        <v>26</v>
      </c>
    </row>
    <row r="193" spans="1:7" x14ac:dyDescent="0.25">
      <c r="A193" s="126">
        <v>44274</v>
      </c>
      <c r="B193" s="437">
        <v>35</v>
      </c>
      <c r="C193" s="438">
        <v>397</v>
      </c>
      <c r="D193" s="438">
        <v>24</v>
      </c>
    </row>
    <row r="194" spans="1:7" x14ac:dyDescent="0.25">
      <c r="A194" s="126">
        <v>44275</v>
      </c>
      <c r="B194" s="437">
        <v>31</v>
      </c>
      <c r="C194" s="438">
        <v>367</v>
      </c>
      <c r="D194" s="438">
        <v>26</v>
      </c>
    </row>
    <row r="195" spans="1:7" x14ac:dyDescent="0.25">
      <c r="A195" s="126">
        <v>44276</v>
      </c>
      <c r="B195" s="437">
        <v>31</v>
      </c>
      <c r="C195" s="438">
        <v>344</v>
      </c>
      <c r="D195" s="438">
        <v>24</v>
      </c>
    </row>
    <row r="196" spans="1:7" x14ac:dyDescent="0.25">
      <c r="A196" s="126">
        <v>44277</v>
      </c>
      <c r="B196" s="437">
        <v>33</v>
      </c>
      <c r="C196" s="438">
        <v>353</v>
      </c>
      <c r="D196" s="438">
        <v>24</v>
      </c>
    </row>
    <row r="197" spans="1:7" x14ac:dyDescent="0.25">
      <c r="A197" s="126">
        <v>44278</v>
      </c>
      <c r="B197" s="437">
        <v>28</v>
      </c>
      <c r="C197" s="438">
        <v>341</v>
      </c>
      <c r="D197" s="438">
        <v>23</v>
      </c>
    </row>
    <row r="198" spans="1:7" x14ac:dyDescent="0.25">
      <c r="A198" s="126">
        <v>44279</v>
      </c>
      <c r="B198" s="437">
        <v>31</v>
      </c>
      <c r="C198" s="438">
        <v>321</v>
      </c>
      <c r="D198" s="438">
        <v>20</v>
      </c>
    </row>
    <row r="199" spans="1:7" x14ac:dyDescent="0.25">
      <c r="A199" s="126">
        <v>44280</v>
      </c>
      <c r="B199" s="437">
        <v>32</v>
      </c>
      <c r="C199" s="438">
        <v>310</v>
      </c>
      <c r="D199" s="438">
        <v>18</v>
      </c>
    </row>
    <row r="200" spans="1:7" x14ac:dyDescent="0.25">
      <c r="A200" s="126">
        <v>44281</v>
      </c>
      <c r="B200" s="437">
        <v>26</v>
      </c>
      <c r="C200" s="438">
        <v>296</v>
      </c>
      <c r="D200" s="438">
        <v>14</v>
      </c>
    </row>
    <row r="201" spans="1:7" x14ac:dyDescent="0.25">
      <c r="A201" s="126">
        <v>44282</v>
      </c>
      <c r="B201" s="437">
        <v>26</v>
      </c>
      <c r="C201" s="438">
        <v>283</v>
      </c>
      <c r="D201" s="438">
        <v>16</v>
      </c>
    </row>
    <row r="202" spans="1:7" x14ac:dyDescent="0.25">
      <c r="A202" s="126">
        <v>44283</v>
      </c>
      <c r="B202" s="437">
        <v>22</v>
      </c>
      <c r="C202" s="437">
        <v>264</v>
      </c>
      <c r="D202" s="437">
        <v>16</v>
      </c>
    </row>
    <row r="203" spans="1:7" x14ac:dyDescent="0.25">
      <c r="A203" s="126">
        <v>44284</v>
      </c>
      <c r="B203" s="437">
        <v>22</v>
      </c>
      <c r="C203" s="437">
        <v>259</v>
      </c>
      <c r="D203" s="437">
        <v>15</v>
      </c>
    </row>
    <row r="204" spans="1:7" x14ac:dyDescent="0.25">
      <c r="A204" s="126">
        <v>44285</v>
      </c>
      <c r="B204" s="437">
        <v>23</v>
      </c>
      <c r="C204" s="437">
        <v>250</v>
      </c>
      <c r="D204" s="437">
        <v>17</v>
      </c>
    </row>
    <row r="205" spans="1:7" x14ac:dyDescent="0.25">
      <c r="A205" s="126">
        <v>44286</v>
      </c>
      <c r="B205" s="437">
        <v>21</v>
      </c>
      <c r="C205" s="437">
        <v>237</v>
      </c>
      <c r="D205" s="437">
        <v>17</v>
      </c>
    </row>
    <row r="206" spans="1:7" x14ac:dyDescent="0.25">
      <c r="A206" s="126">
        <v>44287</v>
      </c>
      <c r="B206" s="437">
        <v>21</v>
      </c>
      <c r="C206" s="437">
        <v>215</v>
      </c>
      <c r="D206" s="437">
        <v>18</v>
      </c>
      <c r="E206" s="384"/>
      <c r="F206" s="384"/>
      <c r="G206" s="384"/>
    </row>
    <row r="207" spans="1:7" x14ac:dyDescent="0.25">
      <c r="A207" s="126">
        <v>44288</v>
      </c>
      <c r="B207" s="437">
        <v>23</v>
      </c>
      <c r="C207" s="437">
        <v>207</v>
      </c>
      <c r="D207" s="437">
        <v>16</v>
      </c>
    </row>
    <row r="208" spans="1:7" x14ac:dyDescent="0.25">
      <c r="A208" s="126">
        <v>44289</v>
      </c>
      <c r="B208" s="437">
        <v>18</v>
      </c>
      <c r="C208" s="437">
        <v>201</v>
      </c>
      <c r="D208" s="437">
        <v>16</v>
      </c>
    </row>
    <row r="209" spans="1:4" x14ac:dyDescent="0.25">
      <c r="A209" s="126">
        <v>44290</v>
      </c>
      <c r="B209" s="437">
        <v>19</v>
      </c>
      <c r="C209" s="437">
        <v>193</v>
      </c>
      <c r="D209" s="437">
        <v>16</v>
      </c>
    </row>
    <row r="210" spans="1:4" x14ac:dyDescent="0.25">
      <c r="A210" s="126">
        <v>44291</v>
      </c>
      <c r="B210" s="437">
        <v>18</v>
      </c>
      <c r="C210" s="437">
        <v>202</v>
      </c>
      <c r="D210" s="437">
        <v>16</v>
      </c>
    </row>
    <row r="211" spans="1:4" x14ac:dyDescent="0.25">
      <c r="A211" s="126">
        <v>44292</v>
      </c>
      <c r="B211" s="437">
        <v>21</v>
      </c>
      <c r="C211" s="437">
        <v>196</v>
      </c>
      <c r="D211" s="437">
        <v>15</v>
      </c>
    </row>
    <row r="212" spans="1:4" x14ac:dyDescent="0.25">
      <c r="A212" s="126">
        <v>44293</v>
      </c>
      <c r="B212" s="437">
        <v>21.3333333333333</v>
      </c>
      <c r="C212" s="437">
        <v>192</v>
      </c>
      <c r="D212" s="437">
        <v>14.6666666666667</v>
      </c>
    </row>
    <row r="213" spans="1:4" x14ac:dyDescent="0.25">
      <c r="A213" s="126">
        <v>44294</v>
      </c>
      <c r="B213" s="437">
        <v>21</v>
      </c>
      <c r="C213" s="437">
        <v>174</v>
      </c>
      <c r="D213" s="437">
        <v>11</v>
      </c>
    </row>
    <row r="214" spans="1:4" x14ac:dyDescent="0.25">
      <c r="A214" s="126">
        <v>44295</v>
      </c>
      <c r="B214" s="437">
        <v>19</v>
      </c>
      <c r="C214" s="437">
        <v>167</v>
      </c>
      <c r="D214" s="437">
        <v>10</v>
      </c>
    </row>
    <row r="215" spans="1:4" x14ac:dyDescent="0.25">
      <c r="A215" s="126">
        <v>44296</v>
      </c>
      <c r="B215" s="437">
        <v>20</v>
      </c>
      <c r="C215" s="437">
        <v>160</v>
      </c>
      <c r="D215" s="437">
        <v>9</v>
      </c>
    </row>
    <row r="216" spans="1:4" x14ac:dyDescent="0.25">
      <c r="A216" s="126">
        <v>44297</v>
      </c>
      <c r="B216" s="437">
        <v>21</v>
      </c>
      <c r="C216" s="437">
        <v>149</v>
      </c>
      <c r="D216" s="437">
        <v>10</v>
      </c>
    </row>
    <row r="217" spans="1:4" x14ac:dyDescent="0.25">
      <c r="A217" s="126">
        <v>44298</v>
      </c>
      <c r="B217" s="437">
        <v>21</v>
      </c>
      <c r="C217" s="437">
        <v>154</v>
      </c>
      <c r="D217" s="437">
        <v>9</v>
      </c>
    </row>
    <row r="218" spans="1:4" x14ac:dyDescent="0.25">
      <c r="A218" s="126">
        <v>44299</v>
      </c>
      <c r="B218" s="437">
        <v>20</v>
      </c>
      <c r="C218" s="437">
        <v>133</v>
      </c>
      <c r="D218" s="437">
        <v>8</v>
      </c>
    </row>
    <row r="219" spans="1:4" x14ac:dyDescent="0.25">
      <c r="A219" s="126">
        <v>44300</v>
      </c>
      <c r="B219" s="437">
        <v>20</v>
      </c>
      <c r="C219" s="437">
        <v>119</v>
      </c>
      <c r="D219" s="437">
        <v>7</v>
      </c>
    </row>
    <row r="220" spans="1:4" x14ac:dyDescent="0.25">
      <c r="A220" s="126">
        <v>44301</v>
      </c>
      <c r="B220" s="437">
        <v>16</v>
      </c>
      <c r="C220" s="437">
        <v>115</v>
      </c>
      <c r="D220" s="437">
        <v>6</v>
      </c>
    </row>
    <row r="221" spans="1:4" x14ac:dyDescent="0.25">
      <c r="A221" s="126">
        <v>44302</v>
      </c>
      <c r="B221" s="437">
        <v>18</v>
      </c>
      <c r="C221" s="437">
        <v>109</v>
      </c>
      <c r="D221" s="437">
        <v>7</v>
      </c>
    </row>
    <row r="222" spans="1:4" x14ac:dyDescent="0.25">
      <c r="A222" s="126">
        <v>44303</v>
      </c>
      <c r="B222" s="437">
        <v>16</v>
      </c>
      <c r="C222" s="437">
        <v>105</v>
      </c>
      <c r="D222" s="437">
        <v>6</v>
      </c>
    </row>
    <row r="223" spans="1:4" x14ac:dyDescent="0.25">
      <c r="A223" s="126">
        <v>44304</v>
      </c>
      <c r="B223" s="437">
        <v>14</v>
      </c>
      <c r="C223" s="437">
        <v>104</v>
      </c>
      <c r="D223" s="437">
        <v>6</v>
      </c>
    </row>
    <row r="224" spans="1:4" x14ac:dyDescent="0.25">
      <c r="A224" s="126">
        <v>44305</v>
      </c>
      <c r="B224" s="437">
        <v>14</v>
      </c>
      <c r="C224" s="437">
        <v>104</v>
      </c>
      <c r="D224" s="437">
        <v>6</v>
      </c>
    </row>
    <row r="225" spans="1:4" x14ac:dyDescent="0.25">
      <c r="A225" s="126">
        <v>44306</v>
      </c>
      <c r="B225" s="437">
        <v>13</v>
      </c>
      <c r="C225" s="437">
        <v>106</v>
      </c>
      <c r="D225" s="437">
        <v>7</v>
      </c>
    </row>
    <row r="226" spans="1:4" x14ac:dyDescent="0.25">
      <c r="A226" s="126">
        <v>44307</v>
      </c>
      <c r="B226" s="437">
        <v>14</v>
      </c>
      <c r="C226" s="437">
        <v>107</v>
      </c>
      <c r="D226" s="437">
        <v>7</v>
      </c>
    </row>
    <row r="227" spans="1:4" x14ac:dyDescent="0.25">
      <c r="A227" s="126">
        <v>44308</v>
      </c>
      <c r="B227" s="437">
        <v>12</v>
      </c>
      <c r="C227" s="437">
        <v>93</v>
      </c>
      <c r="D227" s="437">
        <v>7</v>
      </c>
    </row>
    <row r="228" spans="1:4" x14ac:dyDescent="0.25">
      <c r="A228" s="126">
        <v>44309</v>
      </c>
      <c r="B228" s="437">
        <v>12</v>
      </c>
      <c r="C228" s="437">
        <v>93</v>
      </c>
      <c r="D228" s="437">
        <v>7</v>
      </c>
    </row>
    <row r="229" spans="1:4" x14ac:dyDescent="0.25">
      <c r="A229" s="126">
        <v>44310</v>
      </c>
      <c r="B229" s="437">
        <v>12</v>
      </c>
      <c r="C229" s="437">
        <v>94</v>
      </c>
      <c r="D229" s="437">
        <v>7</v>
      </c>
    </row>
    <row r="230" spans="1:4" x14ac:dyDescent="0.25">
      <c r="A230" s="126">
        <v>44311</v>
      </c>
      <c r="B230" s="437">
        <v>12</v>
      </c>
      <c r="C230" s="437">
        <v>89</v>
      </c>
      <c r="D230" s="437">
        <v>8</v>
      </c>
    </row>
    <row r="231" spans="1:4" x14ac:dyDescent="0.25">
      <c r="A231" s="126">
        <v>44312</v>
      </c>
      <c r="B231" s="437">
        <v>12</v>
      </c>
      <c r="C231" s="437">
        <v>93</v>
      </c>
      <c r="D231" s="437">
        <v>8</v>
      </c>
    </row>
    <row r="232" spans="1:4" x14ac:dyDescent="0.25">
      <c r="A232" s="126">
        <v>44313</v>
      </c>
      <c r="B232" s="437">
        <v>11</v>
      </c>
      <c r="C232" s="437">
        <v>81</v>
      </c>
      <c r="D232" s="437">
        <v>9</v>
      </c>
    </row>
    <row r="233" spans="1:4" x14ac:dyDescent="0.25">
      <c r="A233" s="126">
        <v>44314</v>
      </c>
      <c r="B233" s="437">
        <v>12</v>
      </c>
      <c r="C233" s="437">
        <v>75</v>
      </c>
      <c r="D233" s="437">
        <v>9</v>
      </c>
    </row>
    <row r="234" spans="1:4" x14ac:dyDescent="0.25">
      <c r="A234" s="126">
        <v>44315</v>
      </c>
      <c r="B234" s="437">
        <v>12</v>
      </c>
      <c r="C234" s="437">
        <v>70</v>
      </c>
      <c r="D234" s="437">
        <v>10</v>
      </c>
    </row>
    <row r="235" spans="1:4" x14ac:dyDescent="0.25">
      <c r="A235" s="126">
        <v>44316</v>
      </c>
      <c r="B235" s="437">
        <v>9</v>
      </c>
      <c r="C235" s="437">
        <v>67</v>
      </c>
      <c r="D235" s="437">
        <v>10</v>
      </c>
    </row>
    <row r="236" spans="1:4" x14ac:dyDescent="0.25">
      <c r="A236" s="126">
        <v>44317</v>
      </c>
      <c r="B236" s="437">
        <v>11</v>
      </c>
      <c r="C236" s="437">
        <v>65</v>
      </c>
      <c r="D236" s="437">
        <v>9</v>
      </c>
    </row>
    <row r="237" spans="1:4" x14ac:dyDescent="0.25">
      <c r="A237" s="126">
        <v>44318</v>
      </c>
      <c r="B237" s="437">
        <v>12</v>
      </c>
      <c r="C237" s="437">
        <v>68</v>
      </c>
      <c r="D237" s="437">
        <v>8</v>
      </c>
    </row>
    <row r="238" spans="1:4" x14ac:dyDescent="0.25">
      <c r="A238" s="126">
        <v>44319</v>
      </c>
      <c r="B238" s="437">
        <v>11</v>
      </c>
      <c r="C238" s="437">
        <v>65</v>
      </c>
      <c r="D238" s="437">
        <v>8</v>
      </c>
    </row>
    <row r="239" spans="1:4" x14ac:dyDescent="0.25">
      <c r="A239" s="126">
        <v>44320</v>
      </c>
      <c r="B239" s="437">
        <v>11</v>
      </c>
      <c r="C239" s="437">
        <v>58</v>
      </c>
      <c r="D239" s="437">
        <v>8</v>
      </c>
    </row>
    <row r="240" spans="1:4" x14ac:dyDescent="0.25">
      <c r="A240" s="126">
        <v>44321</v>
      </c>
      <c r="B240" s="437">
        <v>13</v>
      </c>
      <c r="C240" s="437">
        <v>69</v>
      </c>
      <c r="D240" s="437">
        <v>8</v>
      </c>
    </row>
    <row r="241" spans="1:5" x14ac:dyDescent="0.25">
      <c r="A241" s="126">
        <v>44322</v>
      </c>
      <c r="B241" s="437">
        <v>11</v>
      </c>
      <c r="C241" s="437">
        <v>58</v>
      </c>
      <c r="D241" s="437">
        <v>8</v>
      </c>
    </row>
    <row r="242" spans="1:5" x14ac:dyDescent="0.25">
      <c r="A242" s="126">
        <v>44323</v>
      </c>
      <c r="B242" s="437">
        <v>8</v>
      </c>
      <c r="C242" s="437">
        <v>68</v>
      </c>
      <c r="D242" s="437">
        <v>9</v>
      </c>
    </row>
    <row r="243" spans="1:5" x14ac:dyDescent="0.25">
      <c r="A243" s="126">
        <v>44324</v>
      </c>
      <c r="B243" s="437">
        <v>9</v>
      </c>
      <c r="C243" s="437">
        <v>64</v>
      </c>
      <c r="D243" s="437">
        <v>9</v>
      </c>
    </row>
    <row r="244" spans="1:5" x14ac:dyDescent="0.25">
      <c r="A244" s="126">
        <v>44325</v>
      </c>
      <c r="B244" s="437">
        <v>6</v>
      </c>
      <c r="C244" s="437">
        <v>65</v>
      </c>
      <c r="D244" s="437">
        <v>10</v>
      </c>
    </row>
    <row r="245" spans="1:5" x14ac:dyDescent="0.25">
      <c r="A245" s="126">
        <v>44326</v>
      </c>
      <c r="B245" s="437">
        <v>6</v>
      </c>
      <c r="C245" s="437">
        <v>72</v>
      </c>
      <c r="D245" s="437">
        <v>10</v>
      </c>
    </row>
    <row r="246" spans="1:5" x14ac:dyDescent="0.25">
      <c r="A246" s="126">
        <v>44327</v>
      </c>
      <c r="B246" s="437">
        <v>6</v>
      </c>
      <c r="C246" s="437">
        <v>69</v>
      </c>
      <c r="D246" s="437">
        <v>10</v>
      </c>
      <c r="E246" t="s">
        <v>395</v>
      </c>
    </row>
    <row r="247" spans="1:5" x14ac:dyDescent="0.25">
      <c r="A247" s="126">
        <v>44328</v>
      </c>
      <c r="B247" s="437">
        <v>6</v>
      </c>
      <c r="C247" s="437">
        <v>65</v>
      </c>
      <c r="D247" s="437">
        <v>8</v>
      </c>
    </row>
    <row r="248" spans="1:5" x14ac:dyDescent="0.25">
      <c r="A248" s="126">
        <v>44329</v>
      </c>
      <c r="B248" s="437">
        <v>4</v>
      </c>
      <c r="C248" s="437">
        <v>63</v>
      </c>
      <c r="D248" s="437">
        <v>9</v>
      </c>
    </row>
    <row r="249" spans="1:5" x14ac:dyDescent="0.25">
      <c r="A249" s="126">
        <v>44330</v>
      </c>
      <c r="B249" s="437">
        <v>3</v>
      </c>
      <c r="C249" s="437">
        <v>64</v>
      </c>
      <c r="D249" s="437">
        <v>7</v>
      </c>
    </row>
    <row r="250" spans="1:5" x14ac:dyDescent="0.25">
      <c r="A250" s="126">
        <v>44331</v>
      </c>
      <c r="B250" s="437">
        <v>2</v>
      </c>
      <c r="C250" s="437">
        <v>69</v>
      </c>
      <c r="D250" s="437">
        <v>7</v>
      </c>
    </row>
    <row r="251" spans="1:5" x14ac:dyDescent="0.25">
      <c r="A251" s="126">
        <v>44332</v>
      </c>
      <c r="B251" s="437">
        <v>3</v>
      </c>
      <c r="C251" s="437">
        <v>61</v>
      </c>
      <c r="D251" s="437">
        <v>7</v>
      </c>
    </row>
    <row r="252" spans="1:5" x14ac:dyDescent="0.25">
      <c r="A252" s="126">
        <v>44333</v>
      </c>
      <c r="B252" s="437">
        <v>3</v>
      </c>
      <c r="C252" s="437">
        <v>68</v>
      </c>
      <c r="D252" s="437">
        <v>7</v>
      </c>
    </row>
    <row r="253" spans="1:5" x14ac:dyDescent="0.25">
      <c r="A253" s="126">
        <v>44334</v>
      </c>
      <c r="B253" s="437">
        <v>4</v>
      </c>
      <c r="C253" s="437">
        <v>70</v>
      </c>
      <c r="D253" s="437">
        <v>7</v>
      </c>
    </row>
    <row r="254" spans="1:5" x14ac:dyDescent="0.25">
      <c r="A254" s="126">
        <v>44335</v>
      </c>
      <c r="B254" s="437">
        <v>4</v>
      </c>
      <c r="C254" s="437">
        <v>78</v>
      </c>
      <c r="D254" s="437">
        <v>7</v>
      </c>
    </row>
    <row r="255" spans="1:5" x14ac:dyDescent="0.25">
      <c r="A255" s="126">
        <v>44336</v>
      </c>
      <c r="B255" s="437">
        <v>5</v>
      </c>
      <c r="C255" s="437">
        <v>83</v>
      </c>
      <c r="D255" s="437">
        <v>7</v>
      </c>
    </row>
    <row r="256" spans="1:5" x14ac:dyDescent="0.25">
      <c r="A256" s="126">
        <v>44337</v>
      </c>
      <c r="B256" s="437">
        <v>4</v>
      </c>
      <c r="C256" s="437">
        <v>81</v>
      </c>
      <c r="D256" s="437">
        <v>7</v>
      </c>
    </row>
    <row r="257" spans="1:4" x14ac:dyDescent="0.25">
      <c r="A257" s="126">
        <v>44338</v>
      </c>
      <c r="B257" s="437">
        <v>6</v>
      </c>
      <c r="C257" s="437">
        <v>88</v>
      </c>
      <c r="D257" s="437">
        <v>6</v>
      </c>
    </row>
    <row r="258" spans="1:4" x14ac:dyDescent="0.25">
      <c r="A258" s="126">
        <v>44339</v>
      </c>
      <c r="B258" s="437">
        <v>6</v>
      </c>
      <c r="C258" s="437">
        <v>99</v>
      </c>
      <c r="D258" s="437">
        <v>6</v>
      </c>
    </row>
    <row r="259" spans="1:4" x14ac:dyDescent="0.25">
      <c r="A259" s="126">
        <v>44340</v>
      </c>
      <c r="B259" s="437">
        <v>5</v>
      </c>
      <c r="C259" s="437">
        <v>94</v>
      </c>
      <c r="D259" s="437">
        <v>6</v>
      </c>
    </row>
    <row r="260" spans="1:4" x14ac:dyDescent="0.25">
      <c r="A260" s="126">
        <v>44341</v>
      </c>
      <c r="B260" s="437">
        <v>6</v>
      </c>
      <c r="C260" s="437">
        <v>97</v>
      </c>
      <c r="D260" s="437">
        <v>5</v>
      </c>
    </row>
    <row r="261" spans="1:4" x14ac:dyDescent="0.25">
      <c r="A261" s="126">
        <v>44342</v>
      </c>
      <c r="B261" s="437">
        <v>6</v>
      </c>
      <c r="C261" s="437">
        <v>98</v>
      </c>
      <c r="D261" s="437">
        <v>5</v>
      </c>
    </row>
    <row r="262" spans="1:4" x14ac:dyDescent="0.25">
      <c r="A262" s="126">
        <v>44343</v>
      </c>
      <c r="B262" s="437">
        <v>4</v>
      </c>
      <c r="C262" s="437">
        <v>83</v>
      </c>
      <c r="D262" s="437">
        <v>5</v>
      </c>
    </row>
    <row r="263" spans="1:4" x14ac:dyDescent="0.25">
      <c r="A263" s="126">
        <v>44344</v>
      </c>
      <c r="B263" s="437">
        <v>6</v>
      </c>
      <c r="C263" s="437">
        <v>90</v>
      </c>
      <c r="D263" s="437">
        <v>3</v>
      </c>
    </row>
    <row r="264" spans="1:4" x14ac:dyDescent="0.25">
      <c r="A264" s="126">
        <v>44345</v>
      </c>
      <c r="B264" s="437">
        <v>5</v>
      </c>
      <c r="C264" s="437">
        <v>86</v>
      </c>
      <c r="D264" s="437">
        <v>3</v>
      </c>
    </row>
    <row r="265" spans="1:4" x14ac:dyDescent="0.25">
      <c r="A265" s="126">
        <v>44346</v>
      </c>
      <c r="B265" s="437">
        <v>7</v>
      </c>
      <c r="C265" s="437">
        <v>101</v>
      </c>
      <c r="D265" s="437">
        <v>3</v>
      </c>
    </row>
    <row r="266" spans="1:4" x14ac:dyDescent="0.25">
      <c r="A266" s="126">
        <v>44347</v>
      </c>
      <c r="B266" s="437">
        <v>8</v>
      </c>
      <c r="C266" s="437">
        <v>109</v>
      </c>
      <c r="D266" s="437">
        <v>3</v>
      </c>
    </row>
    <row r="267" spans="1:4" x14ac:dyDescent="0.25">
      <c r="A267" s="126">
        <v>44348</v>
      </c>
      <c r="B267" s="437">
        <v>10</v>
      </c>
      <c r="C267" s="437">
        <v>106</v>
      </c>
      <c r="D267" s="437">
        <v>3</v>
      </c>
    </row>
    <row r="268" spans="1:4" x14ac:dyDescent="0.25">
      <c r="A268" s="126">
        <v>44349</v>
      </c>
      <c r="B268" s="437">
        <v>10</v>
      </c>
      <c r="C268" s="437">
        <v>114</v>
      </c>
      <c r="D268" s="437">
        <v>3</v>
      </c>
    </row>
    <row r="269" spans="1:4" x14ac:dyDescent="0.25">
      <c r="A269" s="126">
        <v>44350</v>
      </c>
      <c r="B269" s="437">
        <v>8</v>
      </c>
      <c r="C269" s="437">
        <v>110</v>
      </c>
      <c r="D269" s="437">
        <v>2</v>
      </c>
    </row>
    <row r="270" spans="1:4" x14ac:dyDescent="0.25">
      <c r="A270" s="126">
        <v>44351</v>
      </c>
      <c r="B270" s="437">
        <v>8</v>
      </c>
      <c r="C270" s="437">
        <v>116</v>
      </c>
      <c r="D270" s="437">
        <v>2</v>
      </c>
    </row>
    <row r="271" spans="1:4" x14ac:dyDescent="0.25">
      <c r="A271" s="126">
        <v>44352</v>
      </c>
      <c r="B271" s="437">
        <v>8</v>
      </c>
      <c r="C271" s="437">
        <v>111</v>
      </c>
      <c r="D271" s="437">
        <v>2</v>
      </c>
    </row>
    <row r="272" spans="1:4" x14ac:dyDescent="0.25">
      <c r="A272" s="126">
        <v>44353</v>
      </c>
      <c r="B272" s="437">
        <v>10</v>
      </c>
      <c r="C272" s="437">
        <v>112</v>
      </c>
      <c r="D272" s="437">
        <v>2</v>
      </c>
    </row>
    <row r="273" spans="1:4" x14ac:dyDescent="0.25">
      <c r="A273" s="126">
        <v>44354</v>
      </c>
      <c r="B273" s="437">
        <v>12</v>
      </c>
      <c r="C273" s="437">
        <v>122</v>
      </c>
      <c r="D273" s="437">
        <v>1</v>
      </c>
    </row>
    <row r="274" spans="1:4" x14ac:dyDescent="0.25">
      <c r="A274" s="126">
        <v>44355</v>
      </c>
      <c r="B274" s="437">
        <v>12</v>
      </c>
      <c r="C274" s="437">
        <v>121</v>
      </c>
      <c r="D274" s="437">
        <v>1</v>
      </c>
    </row>
    <row r="275" spans="1:4" x14ac:dyDescent="0.25">
      <c r="A275" s="126">
        <v>44356</v>
      </c>
      <c r="B275" s="437">
        <v>15</v>
      </c>
      <c r="C275" s="437">
        <v>124</v>
      </c>
      <c r="D275" s="437">
        <v>1</v>
      </c>
    </row>
    <row r="276" spans="1:4" x14ac:dyDescent="0.25">
      <c r="A276" s="126">
        <v>44357</v>
      </c>
      <c r="B276" s="437">
        <v>14</v>
      </c>
      <c r="C276" s="437">
        <v>124</v>
      </c>
      <c r="D276" s="437">
        <v>1</v>
      </c>
    </row>
    <row r="277" spans="1:4" x14ac:dyDescent="0.25">
      <c r="A277" s="126">
        <v>44358</v>
      </c>
      <c r="B277" s="437">
        <v>13</v>
      </c>
      <c r="C277" s="437">
        <v>132</v>
      </c>
      <c r="D277" s="437">
        <v>1</v>
      </c>
    </row>
    <row r="278" spans="1:4" x14ac:dyDescent="0.25">
      <c r="A278" s="126">
        <v>44359</v>
      </c>
      <c r="B278" s="437">
        <v>14</v>
      </c>
      <c r="C278" s="437">
        <v>129</v>
      </c>
      <c r="D278" s="437">
        <v>1</v>
      </c>
    </row>
    <row r="279" spans="1:4" x14ac:dyDescent="0.25">
      <c r="A279" s="126">
        <v>44360</v>
      </c>
      <c r="B279" s="437">
        <v>16</v>
      </c>
      <c r="C279" s="437">
        <v>130</v>
      </c>
      <c r="D279" s="437">
        <v>1</v>
      </c>
    </row>
    <row r="280" spans="1:4" x14ac:dyDescent="0.25">
      <c r="A280" s="126">
        <v>44361</v>
      </c>
      <c r="B280" s="437">
        <v>17</v>
      </c>
      <c r="C280" s="437">
        <v>128</v>
      </c>
      <c r="D280" s="437">
        <v>1</v>
      </c>
    </row>
    <row r="281" spans="1:4" x14ac:dyDescent="0.25">
      <c r="A281" s="126">
        <v>44362</v>
      </c>
      <c r="B281" s="437">
        <v>17</v>
      </c>
      <c r="C281" s="437">
        <v>137</v>
      </c>
      <c r="D281" s="437">
        <v>1</v>
      </c>
    </row>
    <row r="282" spans="1:4" x14ac:dyDescent="0.25">
      <c r="A282" s="126">
        <v>44363</v>
      </c>
      <c r="B282" s="437">
        <v>15</v>
      </c>
      <c r="C282" s="437">
        <v>133</v>
      </c>
      <c r="D282" s="437">
        <v>1</v>
      </c>
    </row>
    <row r="283" spans="1:4" x14ac:dyDescent="0.25">
      <c r="A283" s="126">
        <v>44364</v>
      </c>
      <c r="B283" s="437">
        <v>12</v>
      </c>
      <c r="C283" s="437">
        <v>140</v>
      </c>
      <c r="D283" s="437">
        <v>1</v>
      </c>
    </row>
    <row r="284" spans="1:4" x14ac:dyDescent="0.25">
      <c r="A284" s="126">
        <v>44365</v>
      </c>
      <c r="B284" s="437">
        <v>12</v>
      </c>
      <c r="C284" s="437">
        <v>128</v>
      </c>
      <c r="D284" s="437">
        <v>2</v>
      </c>
    </row>
    <row r="285" spans="1:4" s="384" customFormat="1" x14ac:dyDescent="0.25">
      <c r="A285" s="126">
        <v>44366</v>
      </c>
      <c r="B285" s="437">
        <v>10</v>
      </c>
      <c r="C285" s="437">
        <v>145</v>
      </c>
      <c r="D285" s="437">
        <v>2</v>
      </c>
    </row>
    <row r="286" spans="1:4" s="384" customFormat="1" x14ac:dyDescent="0.25">
      <c r="A286" s="126">
        <v>44367</v>
      </c>
      <c r="B286" s="437">
        <v>13</v>
      </c>
      <c r="C286" s="437">
        <v>150</v>
      </c>
      <c r="D286" s="437">
        <v>2</v>
      </c>
    </row>
    <row r="287" spans="1:4" s="384" customFormat="1" x14ac:dyDescent="0.25">
      <c r="A287" s="126">
        <v>44368</v>
      </c>
      <c r="B287" s="437">
        <v>15</v>
      </c>
      <c r="C287" s="437">
        <v>159</v>
      </c>
      <c r="D287" s="437">
        <v>2</v>
      </c>
    </row>
    <row r="288" spans="1:4" x14ac:dyDescent="0.25">
      <c r="A288" s="126">
        <v>44369</v>
      </c>
      <c r="B288" s="437">
        <v>18</v>
      </c>
      <c r="C288" s="437">
        <v>171</v>
      </c>
      <c r="D288" s="437">
        <v>2</v>
      </c>
    </row>
    <row r="289" spans="1:4" x14ac:dyDescent="0.25">
      <c r="A289" s="126">
        <v>44370</v>
      </c>
      <c r="B289" s="437">
        <v>18</v>
      </c>
      <c r="C289" s="437">
        <v>170</v>
      </c>
      <c r="D289" s="437">
        <v>2</v>
      </c>
    </row>
    <row r="290" spans="1:4" x14ac:dyDescent="0.25">
      <c r="A290" s="126">
        <v>44371</v>
      </c>
      <c r="B290" s="437">
        <v>17</v>
      </c>
      <c r="C290" s="437">
        <v>177</v>
      </c>
      <c r="D290" s="437">
        <v>2</v>
      </c>
    </row>
    <row r="291" spans="1:4" x14ac:dyDescent="0.25">
      <c r="A291" s="126">
        <v>44372</v>
      </c>
      <c r="B291" s="437">
        <v>16</v>
      </c>
      <c r="C291" s="437">
        <v>188</v>
      </c>
      <c r="D291" s="437">
        <v>2</v>
      </c>
    </row>
    <row r="292" spans="1:4" x14ac:dyDescent="0.25">
      <c r="A292" s="126">
        <v>44373</v>
      </c>
      <c r="B292" s="437">
        <v>18</v>
      </c>
      <c r="C292" s="437">
        <v>197</v>
      </c>
      <c r="D292" s="437">
        <v>2</v>
      </c>
    </row>
    <row r="293" spans="1:4" s="384" customFormat="1" x14ac:dyDescent="0.25">
      <c r="A293" s="126">
        <v>44374</v>
      </c>
      <c r="B293" s="437">
        <v>17</v>
      </c>
      <c r="C293" s="437">
        <v>196</v>
      </c>
      <c r="D293" s="437">
        <v>2</v>
      </c>
    </row>
    <row r="294" spans="1:4" x14ac:dyDescent="0.25">
      <c r="A294" s="126">
        <v>44375</v>
      </c>
      <c r="B294" s="437">
        <v>20</v>
      </c>
      <c r="C294" s="437">
        <v>202</v>
      </c>
      <c r="D294" s="437">
        <v>2</v>
      </c>
    </row>
    <row r="295" spans="1:4" x14ac:dyDescent="0.25">
      <c r="A295" s="126">
        <v>44376</v>
      </c>
      <c r="B295" s="437">
        <v>20</v>
      </c>
      <c r="C295" s="437">
        <v>215</v>
      </c>
      <c r="D295" s="437">
        <v>2</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36"/>
  <sheetViews>
    <sheetView showGridLines="0" zoomScaleNormal="100" workbookViewId="0">
      <pane xSplit="2" ySplit="3" topLeftCell="C415" activePane="bottomRight" state="frozen"/>
      <selection activeCell="C4" sqref="C4"/>
      <selection pane="topRight" activeCell="C4" sqref="C4"/>
      <selection pane="bottomLeft" activeCell="C4" sqref="C4"/>
      <selection pane="bottomRight" activeCell="B1" sqref="B1"/>
    </sheetView>
  </sheetViews>
  <sheetFormatPr defaultColWidth="14.42578125" defaultRowHeight="15" x14ac:dyDescent="0.25"/>
  <cols>
    <col min="1" max="1" width="14.42578125" hidden="1" customWidth="1"/>
    <col min="3" max="3" width="14.42578125" style="2"/>
  </cols>
  <sheetData>
    <row r="1" spans="1:15" x14ac:dyDescent="0.25">
      <c r="A1" s="428" t="s">
        <v>299</v>
      </c>
      <c r="B1" s="428" t="s">
        <v>299</v>
      </c>
      <c r="C1" s="1"/>
      <c r="M1" s="22" t="s">
        <v>29</v>
      </c>
    </row>
    <row r="2" spans="1:15" x14ac:dyDescent="0.25">
      <c r="B2" s="2"/>
    </row>
    <row r="3" spans="1:15" ht="39" x14ac:dyDescent="0.25">
      <c r="A3" s="110">
        <f>LOOKUP(2,1/($B:$B),$B:$B)</f>
        <v>44370</v>
      </c>
      <c r="B3" s="14" t="s">
        <v>0</v>
      </c>
      <c r="C3" s="43" t="s">
        <v>15</v>
      </c>
      <c r="D3" s="42"/>
    </row>
    <row r="4" spans="1:15" x14ac:dyDescent="0.25">
      <c r="A4" s="10">
        <f>IF(B4=$A$3,B4,IF(MOD(B4-$B$4,7)=0,B4,""))</f>
        <v>43894</v>
      </c>
      <c r="B4" s="10">
        <v>43894</v>
      </c>
      <c r="C4" s="48">
        <v>1612</v>
      </c>
      <c r="D4" s="46"/>
    </row>
    <row r="5" spans="1:15" x14ac:dyDescent="0.25">
      <c r="A5" s="11" t="str">
        <f t="shared" ref="A5:A68" si="0">IF(B5=$A$3,B5,IF(MOD(B5-$B$4,7)=0,B5,""))</f>
        <v/>
      </c>
      <c r="B5" s="11">
        <v>43899</v>
      </c>
      <c r="C5" s="48">
        <v>1533</v>
      </c>
      <c r="D5" s="46"/>
    </row>
    <row r="6" spans="1:15" x14ac:dyDescent="0.25">
      <c r="A6" s="11" t="str">
        <f t="shared" si="0"/>
        <v/>
      </c>
      <c r="B6" s="11">
        <v>43900</v>
      </c>
      <c r="C6" s="48">
        <v>1553</v>
      </c>
      <c r="D6" s="46"/>
    </row>
    <row r="7" spans="1:15" x14ac:dyDescent="0.25">
      <c r="A7" s="11">
        <f t="shared" si="0"/>
        <v>43901</v>
      </c>
      <c r="B7" s="11">
        <v>43901</v>
      </c>
      <c r="C7" s="48">
        <v>1502</v>
      </c>
      <c r="D7" s="46"/>
    </row>
    <row r="8" spans="1:15" x14ac:dyDescent="0.25">
      <c r="A8" s="11" t="str">
        <f t="shared" si="0"/>
        <v/>
      </c>
      <c r="B8" s="11">
        <v>43902</v>
      </c>
      <c r="C8" s="48">
        <v>1549</v>
      </c>
      <c r="D8" s="46"/>
    </row>
    <row r="9" spans="1:15" x14ac:dyDescent="0.25">
      <c r="A9" s="11" t="str">
        <f t="shared" si="0"/>
        <v/>
      </c>
      <c r="B9" s="11">
        <v>43903</v>
      </c>
      <c r="C9" s="48">
        <v>1528</v>
      </c>
      <c r="D9" s="46"/>
      <c r="F9" s="30"/>
    </row>
    <row r="10" spans="1:15" x14ac:dyDescent="0.25">
      <c r="A10" s="11" t="str">
        <f t="shared" si="0"/>
        <v/>
      </c>
      <c r="B10" s="11">
        <v>43906</v>
      </c>
      <c r="C10" s="48">
        <v>1492</v>
      </c>
      <c r="D10" s="46"/>
      <c r="E10" s="7"/>
    </row>
    <row r="11" spans="1:15" x14ac:dyDescent="0.25">
      <c r="A11" s="11" t="str">
        <f t="shared" si="0"/>
        <v/>
      </c>
      <c r="B11" s="11">
        <v>43907</v>
      </c>
      <c r="C11" s="48">
        <v>1487</v>
      </c>
      <c r="D11" s="46"/>
      <c r="E11" s="7"/>
    </row>
    <row r="12" spans="1:15" x14ac:dyDescent="0.25">
      <c r="A12" s="11">
        <f t="shared" si="0"/>
        <v>43908</v>
      </c>
      <c r="B12" s="11">
        <v>43908</v>
      </c>
      <c r="C12" s="48">
        <v>1483</v>
      </c>
      <c r="D12" s="46"/>
      <c r="E12" s="7"/>
      <c r="F12" s="7"/>
      <c r="G12" s="7"/>
      <c r="H12" s="7"/>
      <c r="I12" s="7"/>
      <c r="J12" s="8"/>
      <c r="K12" s="8"/>
      <c r="L12" s="8"/>
      <c r="M12" s="8"/>
      <c r="N12" s="8"/>
      <c r="O12" s="8"/>
    </row>
    <row r="13" spans="1:15" x14ac:dyDescent="0.25">
      <c r="A13" s="11" t="str">
        <f t="shared" si="0"/>
        <v/>
      </c>
      <c r="B13" s="11">
        <v>43909</v>
      </c>
      <c r="C13" s="48">
        <v>1411</v>
      </c>
      <c r="D13" s="46"/>
      <c r="E13" s="7"/>
      <c r="F13" s="7"/>
      <c r="G13" s="7"/>
      <c r="H13" s="7"/>
      <c r="I13" s="7"/>
      <c r="J13" s="8"/>
      <c r="K13" s="8"/>
      <c r="L13" s="8"/>
      <c r="M13" s="8"/>
      <c r="N13" s="8"/>
      <c r="O13" s="8"/>
    </row>
    <row r="14" spans="1:15" x14ac:dyDescent="0.25">
      <c r="A14" s="11" t="str">
        <f t="shared" si="0"/>
        <v/>
      </c>
      <c r="B14" s="11">
        <v>43910</v>
      </c>
      <c r="C14" s="48">
        <v>1358</v>
      </c>
      <c r="D14" s="46"/>
      <c r="E14" s="7"/>
      <c r="F14" s="7"/>
      <c r="G14" s="7"/>
      <c r="H14" s="7"/>
      <c r="I14" s="7"/>
      <c r="J14" s="8"/>
      <c r="K14" s="8"/>
      <c r="L14" s="8"/>
      <c r="M14" s="8"/>
      <c r="N14" s="8"/>
      <c r="O14" s="8"/>
    </row>
    <row r="15" spans="1:15" x14ac:dyDescent="0.25">
      <c r="A15" s="11" t="str">
        <f t="shared" si="0"/>
        <v/>
      </c>
      <c r="B15" s="11">
        <v>43913</v>
      </c>
      <c r="C15" s="48">
        <v>1209</v>
      </c>
      <c r="D15" s="46"/>
      <c r="E15" s="7"/>
      <c r="F15" s="7"/>
      <c r="G15" s="7"/>
      <c r="H15" s="7"/>
      <c r="I15" s="7"/>
      <c r="J15" s="8"/>
      <c r="K15" s="8"/>
      <c r="L15" s="8"/>
      <c r="M15" s="8"/>
      <c r="N15" s="8"/>
      <c r="O15" s="8"/>
    </row>
    <row r="16" spans="1:15" x14ac:dyDescent="0.25">
      <c r="A16" s="11" t="str">
        <f t="shared" si="0"/>
        <v/>
      </c>
      <c r="B16" s="11">
        <v>43914</v>
      </c>
      <c r="C16" s="48">
        <v>1200</v>
      </c>
      <c r="D16" s="46"/>
      <c r="E16" s="7"/>
      <c r="F16" s="7"/>
      <c r="G16" s="7"/>
      <c r="H16" s="7"/>
      <c r="I16" s="7"/>
      <c r="J16" s="8"/>
      <c r="K16" s="8"/>
      <c r="L16" s="8"/>
      <c r="M16" s="8"/>
      <c r="N16" s="8"/>
      <c r="O16" s="8"/>
    </row>
    <row r="17" spans="1:15" x14ac:dyDescent="0.25">
      <c r="A17" s="11">
        <f t="shared" si="0"/>
        <v>43915</v>
      </c>
      <c r="B17" s="11">
        <v>43915</v>
      </c>
      <c r="C17" s="48">
        <v>1120</v>
      </c>
      <c r="D17" s="46"/>
      <c r="E17" s="7"/>
      <c r="F17" s="7"/>
      <c r="G17" s="7"/>
      <c r="H17" s="7"/>
      <c r="I17" s="7"/>
      <c r="J17" s="8"/>
      <c r="K17" s="8"/>
      <c r="L17" s="8"/>
      <c r="M17" s="8"/>
      <c r="N17" s="8"/>
      <c r="O17" s="8"/>
    </row>
    <row r="18" spans="1:15" x14ac:dyDescent="0.25">
      <c r="A18" s="11" t="str">
        <f t="shared" si="0"/>
        <v/>
      </c>
      <c r="B18" s="11">
        <v>43916</v>
      </c>
      <c r="C18" s="48">
        <v>1090</v>
      </c>
      <c r="D18" s="46"/>
      <c r="E18" s="7"/>
      <c r="F18" s="7"/>
      <c r="G18" s="7"/>
      <c r="H18" s="7"/>
      <c r="I18" s="7"/>
      <c r="J18" s="8"/>
      <c r="K18" s="8"/>
      <c r="L18" s="8"/>
      <c r="M18" s="8"/>
      <c r="N18" s="8"/>
      <c r="O18" s="8"/>
    </row>
    <row r="19" spans="1:15" x14ac:dyDescent="0.25">
      <c r="A19" s="11" t="str">
        <f t="shared" si="0"/>
        <v/>
      </c>
      <c r="B19" s="11">
        <v>43917</v>
      </c>
      <c r="C19" s="48">
        <v>1075</v>
      </c>
      <c r="D19" s="46"/>
      <c r="E19" s="7"/>
      <c r="F19" s="7"/>
      <c r="G19" s="7"/>
      <c r="H19" s="7"/>
      <c r="I19" s="7"/>
      <c r="J19" s="8"/>
      <c r="K19" s="8"/>
      <c r="L19" s="8"/>
      <c r="M19" s="8"/>
      <c r="N19" s="8"/>
      <c r="O19" s="8"/>
    </row>
    <row r="20" spans="1:15" x14ac:dyDescent="0.25">
      <c r="A20" s="11" t="str">
        <f t="shared" si="0"/>
        <v/>
      </c>
      <c r="B20" s="11">
        <v>43920</v>
      </c>
      <c r="C20" s="48">
        <v>1041</v>
      </c>
      <c r="D20" s="46"/>
      <c r="E20" s="7"/>
      <c r="F20" s="7"/>
      <c r="G20" s="7"/>
      <c r="H20" s="7"/>
      <c r="I20" s="7"/>
      <c r="J20" s="8"/>
      <c r="K20" s="8"/>
      <c r="L20" s="8"/>
      <c r="M20" s="8"/>
      <c r="N20" s="8"/>
      <c r="O20" s="8"/>
    </row>
    <row r="21" spans="1:15" x14ac:dyDescent="0.25">
      <c r="A21" s="11" t="str">
        <f t="shared" si="0"/>
        <v/>
      </c>
      <c r="B21" s="11">
        <v>43921</v>
      </c>
      <c r="C21" s="48">
        <v>987</v>
      </c>
      <c r="D21" s="46"/>
      <c r="E21" s="7"/>
      <c r="F21" s="7"/>
      <c r="G21" s="7"/>
      <c r="H21" s="7"/>
      <c r="I21" s="7"/>
      <c r="J21" s="8"/>
      <c r="K21" s="8"/>
      <c r="L21" s="8"/>
      <c r="M21" s="8"/>
      <c r="N21" s="8"/>
      <c r="O21" s="8"/>
    </row>
    <row r="22" spans="1:15" x14ac:dyDescent="0.25">
      <c r="A22" s="11">
        <f t="shared" si="0"/>
        <v>43922</v>
      </c>
      <c r="B22" s="11">
        <v>43922</v>
      </c>
      <c r="C22" s="48">
        <v>921</v>
      </c>
      <c r="D22" s="46"/>
      <c r="E22" s="7"/>
      <c r="F22" s="7"/>
      <c r="G22" s="7"/>
      <c r="H22" s="7"/>
      <c r="I22" s="7"/>
      <c r="J22" s="8"/>
      <c r="K22" s="8"/>
      <c r="L22" s="8"/>
      <c r="M22" s="8"/>
      <c r="N22" s="8"/>
      <c r="O22" s="8"/>
    </row>
    <row r="23" spans="1:15" x14ac:dyDescent="0.25">
      <c r="A23" s="11" t="str">
        <f t="shared" si="0"/>
        <v/>
      </c>
      <c r="B23" s="11">
        <v>43923</v>
      </c>
      <c r="C23" s="48">
        <v>890</v>
      </c>
      <c r="D23" s="46"/>
      <c r="E23" s="7"/>
      <c r="F23" s="7"/>
      <c r="G23" s="7"/>
      <c r="H23" s="7"/>
      <c r="I23" s="7"/>
      <c r="J23" s="8"/>
      <c r="K23" s="8"/>
      <c r="L23" s="8"/>
      <c r="M23" s="8"/>
      <c r="N23" s="8"/>
      <c r="O23" s="8"/>
    </row>
    <row r="24" spans="1:15" x14ac:dyDescent="0.25">
      <c r="A24" s="11" t="str">
        <f t="shared" si="0"/>
        <v/>
      </c>
      <c r="B24" s="11">
        <v>43924</v>
      </c>
      <c r="C24" s="48">
        <v>805</v>
      </c>
      <c r="D24" s="46"/>
      <c r="F24" s="7"/>
      <c r="G24" s="7"/>
      <c r="H24" s="7"/>
      <c r="I24" s="7"/>
      <c r="J24" s="8"/>
      <c r="K24" s="8"/>
      <c r="L24" s="8"/>
      <c r="M24" s="8"/>
      <c r="N24" s="8"/>
      <c r="O24" s="8"/>
    </row>
    <row r="25" spans="1:15" x14ac:dyDescent="0.25">
      <c r="A25" s="11" t="str">
        <f t="shared" si="0"/>
        <v/>
      </c>
      <c r="B25" s="11">
        <v>43927</v>
      </c>
      <c r="C25" s="48">
        <v>740</v>
      </c>
      <c r="D25" s="46"/>
      <c r="F25" s="7"/>
      <c r="G25" s="7"/>
      <c r="H25" s="7"/>
      <c r="I25" s="7"/>
      <c r="J25" s="8"/>
      <c r="K25" s="8"/>
      <c r="L25" s="8"/>
      <c r="M25" s="8"/>
      <c r="N25" s="8"/>
      <c r="O25" s="8"/>
    </row>
    <row r="26" spans="1:15" x14ac:dyDescent="0.25">
      <c r="A26" s="11" t="str">
        <f t="shared" si="0"/>
        <v/>
      </c>
      <c r="B26" s="11">
        <v>43928</v>
      </c>
      <c r="C26" s="48">
        <v>725</v>
      </c>
      <c r="D26" s="46"/>
      <c r="F26" s="7"/>
      <c r="G26" s="7"/>
      <c r="H26" s="7"/>
      <c r="I26" s="7"/>
      <c r="J26" s="8"/>
      <c r="K26" s="8"/>
      <c r="L26" s="8"/>
      <c r="M26" s="8"/>
      <c r="N26" s="8"/>
      <c r="O26" s="8"/>
    </row>
    <row r="27" spans="1:15" x14ac:dyDescent="0.25">
      <c r="A27" s="11">
        <f t="shared" si="0"/>
        <v>43929</v>
      </c>
      <c r="B27" s="11">
        <v>43929</v>
      </c>
      <c r="C27" s="48">
        <v>692</v>
      </c>
      <c r="D27" s="46"/>
      <c r="F27" s="7"/>
      <c r="G27" s="7"/>
      <c r="H27" s="7"/>
      <c r="I27" s="7"/>
      <c r="J27" s="8"/>
      <c r="K27" s="8"/>
      <c r="L27" s="8"/>
      <c r="M27" s="8"/>
      <c r="N27" s="8"/>
      <c r="O27" s="8"/>
    </row>
    <row r="28" spans="1:15" x14ac:dyDescent="0.25">
      <c r="A28" s="11" t="str">
        <f t="shared" si="0"/>
        <v/>
      </c>
      <c r="B28" s="11">
        <v>43930</v>
      </c>
      <c r="C28" s="48">
        <v>687</v>
      </c>
      <c r="D28" s="46"/>
      <c r="F28" s="7"/>
      <c r="G28" s="7"/>
      <c r="H28" s="7"/>
      <c r="I28" s="7"/>
      <c r="J28" s="8"/>
      <c r="K28" s="8"/>
      <c r="L28" s="8"/>
      <c r="M28" s="8"/>
      <c r="N28" s="8"/>
      <c r="O28" s="8"/>
    </row>
    <row r="29" spans="1:15" x14ac:dyDescent="0.25">
      <c r="A29" s="11" t="str">
        <f t="shared" si="0"/>
        <v/>
      </c>
      <c r="B29" s="11">
        <v>43931</v>
      </c>
      <c r="C29" s="48">
        <v>652</v>
      </c>
      <c r="D29" s="46"/>
      <c r="F29" s="7"/>
      <c r="G29" s="7"/>
      <c r="H29" s="7"/>
      <c r="I29" s="7"/>
      <c r="J29" s="8"/>
      <c r="K29" s="8"/>
      <c r="L29" s="8"/>
      <c r="M29" s="8"/>
      <c r="N29" s="8"/>
      <c r="O29" s="8"/>
    </row>
    <row r="30" spans="1:15" x14ac:dyDescent="0.25">
      <c r="A30" s="13" t="str">
        <f t="shared" si="0"/>
        <v/>
      </c>
      <c r="B30" s="13">
        <v>43934</v>
      </c>
      <c r="C30" s="48">
        <v>611</v>
      </c>
      <c r="D30" s="46"/>
    </row>
    <row r="31" spans="1:15" x14ac:dyDescent="0.25">
      <c r="A31" s="13" t="str">
        <f t="shared" si="0"/>
        <v/>
      </c>
      <c r="B31" s="13">
        <v>43935</v>
      </c>
      <c r="C31" s="48">
        <v>589</v>
      </c>
      <c r="D31" s="31"/>
    </row>
    <row r="32" spans="1:15" x14ac:dyDescent="0.25">
      <c r="A32" s="13">
        <f t="shared" si="0"/>
        <v>43936</v>
      </c>
      <c r="B32" s="13">
        <v>43936</v>
      </c>
      <c r="C32" s="48">
        <v>591</v>
      </c>
      <c r="D32" s="31"/>
    </row>
    <row r="33" spans="1:4" x14ac:dyDescent="0.25">
      <c r="A33" s="13" t="str">
        <f t="shared" si="0"/>
        <v/>
      </c>
      <c r="B33" s="13">
        <v>43937</v>
      </c>
      <c r="C33" s="74">
        <v>616</v>
      </c>
      <c r="D33" s="31"/>
    </row>
    <row r="34" spans="1:4" x14ac:dyDescent="0.25">
      <c r="A34" s="13" t="str">
        <f t="shared" si="0"/>
        <v/>
      </c>
      <c r="B34" s="13">
        <v>43938</v>
      </c>
      <c r="C34" s="74">
        <v>628</v>
      </c>
      <c r="D34" s="31"/>
    </row>
    <row r="35" spans="1:4" x14ac:dyDescent="0.25">
      <c r="A35" s="13" t="str">
        <f t="shared" si="0"/>
        <v/>
      </c>
      <c r="B35" s="13">
        <v>43941</v>
      </c>
      <c r="C35" s="74">
        <v>619</v>
      </c>
      <c r="D35" s="31"/>
    </row>
    <row r="36" spans="1:4" x14ac:dyDescent="0.25">
      <c r="A36" s="13" t="str">
        <f t="shared" si="0"/>
        <v/>
      </c>
      <c r="B36" s="13">
        <v>43942</v>
      </c>
      <c r="C36" s="74">
        <v>587</v>
      </c>
      <c r="D36" s="31"/>
    </row>
    <row r="37" spans="1:4" x14ac:dyDescent="0.25">
      <c r="A37" s="13">
        <f t="shared" si="0"/>
        <v>43943</v>
      </c>
      <c r="B37" s="13">
        <v>43943</v>
      </c>
      <c r="C37" s="74">
        <v>610</v>
      </c>
      <c r="D37" s="31"/>
    </row>
    <row r="38" spans="1:4" x14ac:dyDescent="0.25">
      <c r="A38" s="13" t="str">
        <f t="shared" si="0"/>
        <v/>
      </c>
      <c r="B38" s="13">
        <v>43944</v>
      </c>
      <c r="C38" s="74">
        <v>600</v>
      </c>
      <c r="D38" s="31"/>
    </row>
    <row r="39" spans="1:4" x14ac:dyDescent="0.25">
      <c r="A39" s="13" t="str">
        <f t="shared" si="0"/>
        <v/>
      </c>
      <c r="B39" s="13">
        <v>43945</v>
      </c>
      <c r="C39" s="74">
        <v>582</v>
      </c>
      <c r="D39" s="31"/>
    </row>
    <row r="40" spans="1:4" x14ac:dyDescent="0.25">
      <c r="A40" s="13" t="str">
        <f t="shared" si="0"/>
        <v/>
      </c>
      <c r="B40" s="13">
        <v>43948</v>
      </c>
      <c r="C40" s="74">
        <v>580</v>
      </c>
      <c r="D40" s="31"/>
    </row>
    <row r="41" spans="1:4" x14ac:dyDescent="0.25">
      <c r="A41" s="13" t="str">
        <f t="shared" si="0"/>
        <v/>
      </c>
      <c r="B41" s="13">
        <v>43949</v>
      </c>
      <c r="C41" s="74">
        <v>591</v>
      </c>
      <c r="D41" s="31"/>
    </row>
    <row r="42" spans="1:4" x14ac:dyDescent="0.25">
      <c r="A42" s="13">
        <f t="shared" si="0"/>
        <v>43950</v>
      </c>
      <c r="B42" s="13">
        <v>43950</v>
      </c>
      <c r="C42" s="74">
        <v>597</v>
      </c>
      <c r="D42" s="31"/>
    </row>
    <row r="43" spans="1:4" x14ac:dyDescent="0.25">
      <c r="A43" s="13" t="str">
        <f t="shared" si="0"/>
        <v/>
      </c>
      <c r="B43" s="13">
        <v>43951</v>
      </c>
      <c r="C43" s="74">
        <v>593</v>
      </c>
      <c r="D43" s="31"/>
    </row>
    <row r="44" spans="1:4" x14ac:dyDescent="0.25">
      <c r="A44" s="13" t="str">
        <f t="shared" si="0"/>
        <v/>
      </c>
      <c r="B44" s="13">
        <v>43952</v>
      </c>
      <c r="C44" s="74">
        <v>607</v>
      </c>
      <c r="D44" s="31"/>
    </row>
    <row r="45" spans="1:4" x14ac:dyDescent="0.25">
      <c r="A45" s="13" t="str">
        <f t="shared" si="0"/>
        <v/>
      </c>
      <c r="B45" s="13">
        <v>43955</v>
      </c>
      <c r="C45" s="74">
        <v>600</v>
      </c>
      <c r="D45" s="31"/>
    </row>
    <row r="46" spans="1:4" x14ac:dyDescent="0.25">
      <c r="A46" s="13" t="str">
        <f t="shared" si="0"/>
        <v/>
      </c>
      <c r="B46" s="13">
        <v>43956</v>
      </c>
      <c r="C46" s="74">
        <v>607</v>
      </c>
      <c r="D46" s="31"/>
    </row>
    <row r="47" spans="1:4" x14ac:dyDescent="0.25">
      <c r="A47" s="13">
        <f t="shared" si="0"/>
        <v>43957</v>
      </c>
      <c r="B47" s="13">
        <v>43957</v>
      </c>
      <c r="C47" s="74">
        <v>613</v>
      </c>
      <c r="D47" s="31"/>
    </row>
    <row r="48" spans="1:4" x14ac:dyDescent="0.25">
      <c r="A48" s="13" t="str">
        <f t="shared" si="0"/>
        <v/>
      </c>
      <c r="B48" s="13">
        <v>43958</v>
      </c>
      <c r="C48" s="74">
        <v>608</v>
      </c>
      <c r="D48" s="31"/>
    </row>
    <row r="49" spans="1:4" x14ac:dyDescent="0.25">
      <c r="A49" s="13" t="str">
        <f t="shared" si="0"/>
        <v/>
      </c>
      <c r="B49" s="13">
        <v>43959</v>
      </c>
      <c r="C49" s="74">
        <v>632</v>
      </c>
      <c r="D49" s="31"/>
    </row>
    <row r="50" spans="1:4" x14ac:dyDescent="0.25">
      <c r="A50" s="13" t="str">
        <f t="shared" si="0"/>
        <v/>
      </c>
      <c r="B50" s="13">
        <v>43962</v>
      </c>
      <c r="C50" s="74">
        <v>610</v>
      </c>
      <c r="D50" s="31"/>
    </row>
    <row r="51" spans="1:4" x14ac:dyDescent="0.25">
      <c r="A51" s="13" t="str">
        <f t="shared" si="0"/>
        <v/>
      </c>
      <c r="B51" s="13">
        <v>43963</v>
      </c>
      <c r="C51" s="74">
        <v>632</v>
      </c>
      <c r="D51" s="31"/>
    </row>
    <row r="52" spans="1:4" x14ac:dyDescent="0.25">
      <c r="A52" s="13">
        <f t="shared" si="0"/>
        <v>43964</v>
      </c>
      <c r="B52" s="13">
        <v>43964</v>
      </c>
      <c r="C52" s="74">
        <v>630</v>
      </c>
      <c r="D52" s="31"/>
    </row>
    <row r="53" spans="1:4" x14ac:dyDescent="0.25">
      <c r="A53" s="13" t="str">
        <f t="shared" si="0"/>
        <v/>
      </c>
      <c r="B53" s="13">
        <v>43965</v>
      </c>
      <c r="C53" s="74">
        <v>638</v>
      </c>
      <c r="D53" s="31"/>
    </row>
    <row r="54" spans="1:4" x14ac:dyDescent="0.25">
      <c r="A54" s="13" t="str">
        <f t="shared" si="0"/>
        <v/>
      </c>
      <c r="B54" s="13">
        <v>43966</v>
      </c>
      <c r="C54" s="74">
        <v>662</v>
      </c>
      <c r="D54" s="31"/>
    </row>
    <row r="55" spans="1:4" x14ac:dyDescent="0.25">
      <c r="A55" s="13" t="str">
        <f t="shared" si="0"/>
        <v/>
      </c>
      <c r="B55" s="13">
        <v>43969</v>
      </c>
      <c r="C55" s="74">
        <v>647</v>
      </c>
      <c r="D55" s="31"/>
    </row>
    <row r="56" spans="1:4" x14ac:dyDescent="0.25">
      <c r="A56" s="13" t="str">
        <f t="shared" si="0"/>
        <v/>
      </c>
      <c r="B56" s="13">
        <v>43970</v>
      </c>
      <c r="C56" s="74">
        <v>653</v>
      </c>
      <c r="D56" s="31"/>
    </row>
    <row r="57" spans="1:4" x14ac:dyDescent="0.25">
      <c r="A57" s="13">
        <f t="shared" si="0"/>
        <v>43971</v>
      </c>
      <c r="B57" s="13">
        <v>43971</v>
      </c>
      <c r="C57" s="74">
        <v>659</v>
      </c>
      <c r="D57" s="31"/>
    </row>
    <row r="58" spans="1:4" x14ac:dyDescent="0.25">
      <c r="A58" s="13" t="str">
        <f t="shared" si="0"/>
        <v/>
      </c>
      <c r="B58" s="13">
        <v>43972</v>
      </c>
      <c r="C58" s="74">
        <v>680</v>
      </c>
      <c r="D58" s="31"/>
    </row>
    <row r="59" spans="1:4" x14ac:dyDescent="0.25">
      <c r="A59" s="13" t="str">
        <f t="shared" si="0"/>
        <v/>
      </c>
      <c r="B59" s="13">
        <v>43973</v>
      </c>
      <c r="C59" s="74">
        <v>697</v>
      </c>
      <c r="D59" s="31"/>
    </row>
    <row r="60" spans="1:4" x14ac:dyDescent="0.25">
      <c r="A60" s="13" t="str">
        <f t="shared" si="0"/>
        <v/>
      </c>
      <c r="B60" s="13">
        <v>43976</v>
      </c>
      <c r="C60" s="74">
        <v>704</v>
      </c>
      <c r="D60" s="31"/>
    </row>
    <row r="61" spans="1:4" x14ac:dyDescent="0.25">
      <c r="A61" s="13" t="str">
        <f t="shared" si="0"/>
        <v/>
      </c>
      <c r="B61" s="13">
        <v>43977</v>
      </c>
      <c r="C61" s="74">
        <v>700</v>
      </c>
      <c r="D61" s="31"/>
    </row>
    <row r="62" spans="1:4" x14ac:dyDescent="0.25">
      <c r="A62" s="13">
        <f t="shared" si="0"/>
        <v>43978</v>
      </c>
      <c r="B62" s="13">
        <v>43978</v>
      </c>
      <c r="C62" s="74">
        <v>703</v>
      </c>
      <c r="D62" s="31"/>
    </row>
    <row r="63" spans="1:4" x14ac:dyDescent="0.25">
      <c r="A63" s="13" t="str">
        <f t="shared" si="0"/>
        <v/>
      </c>
      <c r="B63" s="13">
        <v>43979</v>
      </c>
      <c r="C63" s="74">
        <v>723</v>
      </c>
      <c r="D63" s="31"/>
    </row>
    <row r="64" spans="1:4" x14ac:dyDescent="0.25">
      <c r="A64" s="13" t="str">
        <f t="shared" si="0"/>
        <v/>
      </c>
      <c r="B64" s="13">
        <v>43980</v>
      </c>
      <c r="C64" s="74">
        <v>738</v>
      </c>
      <c r="D64" s="31"/>
    </row>
    <row r="65" spans="1:4" x14ac:dyDescent="0.25">
      <c r="A65" s="13" t="str">
        <f t="shared" si="0"/>
        <v/>
      </c>
      <c r="B65" s="13">
        <v>43983</v>
      </c>
      <c r="C65" s="74">
        <v>738</v>
      </c>
      <c r="D65" s="31"/>
    </row>
    <row r="66" spans="1:4" x14ac:dyDescent="0.25">
      <c r="A66" s="13" t="str">
        <f t="shared" si="0"/>
        <v/>
      </c>
      <c r="B66" s="13">
        <v>43984</v>
      </c>
      <c r="C66" s="74">
        <v>730</v>
      </c>
      <c r="D66" s="31"/>
    </row>
    <row r="67" spans="1:4" x14ac:dyDescent="0.25">
      <c r="A67" s="13">
        <f t="shared" si="0"/>
        <v>43985</v>
      </c>
      <c r="B67" s="13">
        <v>43985</v>
      </c>
      <c r="C67" s="74">
        <v>759</v>
      </c>
      <c r="D67" s="31"/>
    </row>
    <row r="68" spans="1:4" x14ac:dyDescent="0.25">
      <c r="A68" s="13" t="str">
        <f t="shared" si="0"/>
        <v/>
      </c>
      <c r="B68" s="13">
        <v>43986</v>
      </c>
      <c r="C68" s="74">
        <v>769</v>
      </c>
      <c r="D68" s="31"/>
    </row>
    <row r="69" spans="1:4" x14ac:dyDescent="0.25">
      <c r="A69" s="13" t="str">
        <f t="shared" ref="A69:A130" si="1">IF(B69=$A$3,B69,IF(MOD(B69-$B$4,7)=0,B69,""))</f>
        <v/>
      </c>
      <c r="B69" s="13">
        <v>43987</v>
      </c>
      <c r="C69" s="74">
        <v>774</v>
      </c>
      <c r="D69" s="31"/>
    </row>
    <row r="70" spans="1:4" x14ac:dyDescent="0.25">
      <c r="A70" s="13" t="str">
        <f t="shared" si="1"/>
        <v/>
      </c>
      <c r="B70" s="13">
        <v>43990</v>
      </c>
      <c r="C70" s="74">
        <v>768</v>
      </c>
      <c r="D70" s="31"/>
    </row>
    <row r="71" spans="1:4" x14ac:dyDescent="0.25">
      <c r="A71" s="13" t="str">
        <f t="shared" si="1"/>
        <v/>
      </c>
      <c r="B71" s="13">
        <v>43991</v>
      </c>
      <c r="C71" s="74">
        <v>737</v>
      </c>
      <c r="D71" s="31"/>
    </row>
    <row r="72" spans="1:4" x14ac:dyDescent="0.25">
      <c r="A72" s="13">
        <f t="shared" si="1"/>
        <v>43992</v>
      </c>
      <c r="B72" s="13">
        <v>43992</v>
      </c>
      <c r="C72" s="74">
        <v>747</v>
      </c>
      <c r="D72" s="31"/>
    </row>
    <row r="73" spans="1:4" x14ac:dyDescent="0.25">
      <c r="A73" s="13" t="str">
        <f t="shared" si="1"/>
        <v/>
      </c>
      <c r="B73" s="13">
        <v>43993</v>
      </c>
      <c r="C73" s="74">
        <v>748</v>
      </c>
      <c r="D73" s="31"/>
    </row>
    <row r="74" spans="1:4" x14ac:dyDescent="0.25">
      <c r="A74" s="13" t="str">
        <f t="shared" si="1"/>
        <v/>
      </c>
      <c r="B74" s="13">
        <v>43994</v>
      </c>
      <c r="C74" s="74">
        <v>766</v>
      </c>
      <c r="D74" s="31"/>
    </row>
    <row r="75" spans="1:4" x14ac:dyDescent="0.25">
      <c r="A75" s="13" t="str">
        <f t="shared" si="1"/>
        <v/>
      </c>
      <c r="B75" s="62">
        <v>43997</v>
      </c>
      <c r="C75" s="74">
        <v>739</v>
      </c>
      <c r="D75" s="31"/>
    </row>
    <row r="76" spans="1:4" x14ac:dyDescent="0.25">
      <c r="A76" s="13" t="str">
        <f t="shared" si="1"/>
        <v/>
      </c>
      <c r="B76" s="62">
        <v>43998</v>
      </c>
      <c r="C76" s="51">
        <v>745</v>
      </c>
      <c r="D76" s="31"/>
    </row>
    <row r="77" spans="1:4" x14ac:dyDescent="0.25">
      <c r="A77" s="13">
        <f t="shared" si="1"/>
        <v>43999</v>
      </c>
      <c r="B77" s="62">
        <v>43999</v>
      </c>
      <c r="C77" s="51">
        <v>754</v>
      </c>
    </row>
    <row r="78" spans="1:4" x14ac:dyDescent="0.25">
      <c r="A78" s="13" t="str">
        <f t="shared" si="1"/>
        <v/>
      </c>
      <c r="B78" s="62">
        <v>44000</v>
      </c>
      <c r="C78" s="51">
        <v>770</v>
      </c>
    </row>
    <row r="79" spans="1:4" x14ac:dyDescent="0.25">
      <c r="A79" s="13" t="str">
        <f t="shared" si="1"/>
        <v/>
      </c>
      <c r="B79" s="62">
        <v>44001</v>
      </c>
      <c r="C79" s="51">
        <v>777</v>
      </c>
    </row>
    <row r="80" spans="1:4" x14ac:dyDescent="0.25">
      <c r="A80" s="13" t="str">
        <f t="shared" si="1"/>
        <v/>
      </c>
      <c r="B80" s="62">
        <v>44004</v>
      </c>
      <c r="C80" s="51">
        <v>784</v>
      </c>
    </row>
    <row r="81" spans="1:3" x14ac:dyDescent="0.25">
      <c r="A81" s="13" t="str">
        <f t="shared" si="1"/>
        <v/>
      </c>
      <c r="B81" s="62">
        <v>44005</v>
      </c>
      <c r="C81" s="51">
        <v>765</v>
      </c>
    </row>
    <row r="82" spans="1:3" x14ac:dyDescent="0.25">
      <c r="A82" s="13">
        <f t="shared" si="1"/>
        <v>44006</v>
      </c>
      <c r="B82" s="62">
        <v>44006</v>
      </c>
      <c r="C82" s="51">
        <v>772</v>
      </c>
    </row>
    <row r="83" spans="1:3" x14ac:dyDescent="0.25">
      <c r="A83" s="13" t="str">
        <f t="shared" si="1"/>
        <v/>
      </c>
      <c r="B83" s="62">
        <v>44007</v>
      </c>
      <c r="C83" s="51">
        <v>776</v>
      </c>
    </row>
    <row r="84" spans="1:3" x14ac:dyDescent="0.25">
      <c r="A84" s="13" t="str">
        <f t="shared" si="1"/>
        <v/>
      </c>
      <c r="B84" s="62">
        <v>44008</v>
      </c>
      <c r="C84" s="51">
        <v>792</v>
      </c>
    </row>
    <row r="85" spans="1:3" x14ac:dyDescent="0.25">
      <c r="A85" s="13" t="str">
        <f t="shared" si="1"/>
        <v/>
      </c>
      <c r="B85" s="62">
        <v>44011</v>
      </c>
      <c r="C85" s="51">
        <v>793</v>
      </c>
    </row>
    <row r="86" spans="1:3" x14ac:dyDescent="0.25">
      <c r="A86" s="13" t="str">
        <f t="shared" si="1"/>
        <v/>
      </c>
      <c r="B86" s="62">
        <v>44012</v>
      </c>
      <c r="C86" s="51">
        <v>773</v>
      </c>
    </row>
    <row r="87" spans="1:3" x14ac:dyDescent="0.25">
      <c r="A87" s="13">
        <f t="shared" si="1"/>
        <v>44013</v>
      </c>
      <c r="B87" s="62">
        <v>44013</v>
      </c>
      <c r="C87" s="51">
        <v>795</v>
      </c>
    </row>
    <row r="88" spans="1:3" x14ac:dyDescent="0.25">
      <c r="A88" s="13" t="str">
        <f t="shared" si="1"/>
        <v/>
      </c>
      <c r="B88" s="62">
        <v>44014</v>
      </c>
      <c r="C88" s="51">
        <v>825</v>
      </c>
    </row>
    <row r="89" spans="1:3" x14ac:dyDescent="0.25">
      <c r="A89" s="13" t="str">
        <f t="shared" si="1"/>
        <v/>
      </c>
      <c r="B89" s="62">
        <v>44015</v>
      </c>
      <c r="C89" s="51">
        <v>833</v>
      </c>
    </row>
    <row r="90" spans="1:3" x14ac:dyDescent="0.25">
      <c r="A90" s="13" t="str">
        <f t="shared" si="1"/>
        <v/>
      </c>
      <c r="B90" s="62">
        <v>44018</v>
      </c>
      <c r="C90" s="51">
        <v>831</v>
      </c>
    </row>
    <row r="91" spans="1:3" x14ac:dyDescent="0.25">
      <c r="A91" s="13" t="str">
        <f t="shared" si="1"/>
        <v/>
      </c>
      <c r="B91" s="62">
        <v>44019</v>
      </c>
      <c r="C91" s="51">
        <v>834</v>
      </c>
    </row>
    <row r="92" spans="1:3" x14ac:dyDescent="0.25">
      <c r="A92" s="13">
        <f t="shared" si="1"/>
        <v>44020</v>
      </c>
      <c r="B92" s="62">
        <v>44020</v>
      </c>
      <c r="C92" s="51">
        <v>841</v>
      </c>
    </row>
    <row r="93" spans="1:3" x14ac:dyDescent="0.25">
      <c r="A93" s="13" t="str">
        <f t="shared" si="1"/>
        <v/>
      </c>
      <c r="B93" s="62">
        <v>44021</v>
      </c>
      <c r="C93" s="51">
        <v>855</v>
      </c>
    </row>
    <row r="94" spans="1:3" x14ac:dyDescent="0.25">
      <c r="A94" s="13" t="str">
        <f t="shared" si="1"/>
        <v/>
      </c>
      <c r="B94" s="62">
        <v>44022</v>
      </c>
      <c r="C94" s="51">
        <v>855</v>
      </c>
    </row>
    <row r="95" spans="1:3" x14ac:dyDescent="0.25">
      <c r="A95" s="13" t="str">
        <f t="shared" si="1"/>
        <v/>
      </c>
      <c r="B95" s="62">
        <v>44025</v>
      </c>
      <c r="C95" s="51">
        <v>833</v>
      </c>
    </row>
    <row r="96" spans="1:3" x14ac:dyDescent="0.25">
      <c r="A96" s="13" t="str">
        <f t="shared" si="1"/>
        <v/>
      </c>
      <c r="B96" s="62">
        <v>44026</v>
      </c>
      <c r="C96" s="51">
        <v>853</v>
      </c>
    </row>
    <row r="97" spans="1:3" x14ac:dyDescent="0.25">
      <c r="A97" s="13">
        <f t="shared" si="1"/>
        <v>44027</v>
      </c>
      <c r="B97" s="62">
        <v>44027</v>
      </c>
      <c r="C97" s="51">
        <v>856</v>
      </c>
    </row>
    <row r="98" spans="1:3" x14ac:dyDescent="0.25">
      <c r="A98" s="13" t="str">
        <f t="shared" si="1"/>
        <v/>
      </c>
      <c r="B98" s="62">
        <v>44028</v>
      </c>
      <c r="C98" s="51">
        <v>860</v>
      </c>
    </row>
    <row r="99" spans="1:3" x14ac:dyDescent="0.25">
      <c r="A99" s="13" t="str">
        <f t="shared" si="1"/>
        <v/>
      </c>
      <c r="B99" s="62">
        <v>44029</v>
      </c>
      <c r="C99" s="51">
        <v>871</v>
      </c>
    </row>
    <row r="100" spans="1:3" x14ac:dyDescent="0.25">
      <c r="A100" s="13" t="str">
        <f t="shared" si="1"/>
        <v/>
      </c>
      <c r="B100" s="62">
        <v>44032</v>
      </c>
      <c r="C100" s="51">
        <v>867</v>
      </c>
    </row>
    <row r="101" spans="1:3" x14ac:dyDescent="0.25">
      <c r="A101" s="13" t="str">
        <f t="shared" si="1"/>
        <v/>
      </c>
      <c r="B101" s="62">
        <v>44033</v>
      </c>
      <c r="C101" s="51">
        <v>872</v>
      </c>
    </row>
    <row r="102" spans="1:3" x14ac:dyDescent="0.25">
      <c r="A102" s="13">
        <f t="shared" si="1"/>
        <v>44034</v>
      </c>
      <c r="B102" s="62">
        <v>44034</v>
      </c>
      <c r="C102" s="51">
        <v>892</v>
      </c>
    </row>
    <row r="103" spans="1:3" x14ac:dyDescent="0.25">
      <c r="A103" s="13" t="str">
        <f t="shared" si="1"/>
        <v/>
      </c>
      <c r="B103" s="62">
        <v>44035</v>
      </c>
      <c r="C103" s="51">
        <v>902</v>
      </c>
    </row>
    <row r="104" spans="1:3" x14ac:dyDescent="0.25">
      <c r="A104" s="13" t="str">
        <f t="shared" si="1"/>
        <v/>
      </c>
      <c r="B104" s="62">
        <v>44036</v>
      </c>
      <c r="C104" s="51">
        <v>905</v>
      </c>
    </row>
    <row r="105" spans="1:3" x14ac:dyDescent="0.25">
      <c r="A105" s="13" t="str">
        <f t="shared" si="1"/>
        <v/>
      </c>
      <c r="B105" s="62">
        <v>44039</v>
      </c>
      <c r="C105" s="51">
        <v>921</v>
      </c>
    </row>
    <row r="106" spans="1:3" x14ac:dyDescent="0.25">
      <c r="A106" s="13" t="str">
        <f t="shared" si="1"/>
        <v/>
      </c>
      <c r="B106" s="62">
        <v>44040</v>
      </c>
      <c r="C106" s="51">
        <v>891</v>
      </c>
    </row>
    <row r="107" spans="1:3" x14ac:dyDescent="0.25">
      <c r="A107" s="13">
        <f t="shared" si="1"/>
        <v>44041</v>
      </c>
      <c r="B107" s="62">
        <v>44041</v>
      </c>
      <c r="C107" s="51">
        <v>920</v>
      </c>
    </row>
    <row r="108" spans="1:3" x14ac:dyDescent="0.25">
      <c r="A108" s="13" t="str">
        <f t="shared" si="1"/>
        <v/>
      </c>
      <c r="B108" s="62">
        <v>44042</v>
      </c>
      <c r="C108" s="51"/>
    </row>
    <row r="109" spans="1:3" x14ac:dyDescent="0.25">
      <c r="A109" s="13" t="str">
        <f t="shared" si="1"/>
        <v/>
      </c>
      <c r="B109" s="62">
        <v>44043</v>
      </c>
      <c r="C109" s="51"/>
    </row>
    <row r="110" spans="1:3" x14ac:dyDescent="0.25">
      <c r="A110" s="13" t="str">
        <f t="shared" si="1"/>
        <v/>
      </c>
      <c r="B110" s="62">
        <v>44044</v>
      </c>
      <c r="C110" s="51"/>
    </row>
    <row r="111" spans="1:3" x14ac:dyDescent="0.25">
      <c r="A111" s="13" t="str">
        <f t="shared" si="1"/>
        <v/>
      </c>
      <c r="B111" s="62">
        <v>44045</v>
      </c>
      <c r="C111" s="51"/>
    </row>
    <row r="112" spans="1:3" x14ac:dyDescent="0.25">
      <c r="A112" s="13" t="str">
        <f t="shared" si="1"/>
        <v/>
      </c>
      <c r="B112" s="62">
        <v>44046</v>
      </c>
      <c r="C112" s="51"/>
    </row>
    <row r="113" spans="1:3" x14ac:dyDescent="0.25">
      <c r="A113" s="13" t="str">
        <f t="shared" si="1"/>
        <v/>
      </c>
      <c r="B113" s="62">
        <v>44047</v>
      </c>
      <c r="C113" s="51"/>
    </row>
    <row r="114" spans="1:3" x14ac:dyDescent="0.25">
      <c r="A114" s="13">
        <f t="shared" si="1"/>
        <v>44048</v>
      </c>
      <c r="B114" s="62">
        <v>44048</v>
      </c>
      <c r="C114" s="51">
        <v>921</v>
      </c>
    </row>
    <row r="115" spans="1:3" x14ac:dyDescent="0.25">
      <c r="A115" s="13" t="str">
        <f t="shared" si="1"/>
        <v/>
      </c>
      <c r="B115" s="62">
        <v>44049</v>
      </c>
      <c r="C115" s="74"/>
    </row>
    <row r="116" spans="1:3" x14ac:dyDescent="0.25">
      <c r="A116" s="13" t="str">
        <f t="shared" si="1"/>
        <v/>
      </c>
      <c r="B116" s="62">
        <v>44050</v>
      </c>
      <c r="C116" s="74"/>
    </row>
    <row r="117" spans="1:3" x14ac:dyDescent="0.25">
      <c r="A117" s="13" t="str">
        <f t="shared" si="1"/>
        <v/>
      </c>
      <c r="B117" s="62">
        <v>44051</v>
      </c>
      <c r="C117" s="74"/>
    </row>
    <row r="118" spans="1:3" x14ac:dyDescent="0.25">
      <c r="A118" s="13" t="str">
        <f t="shared" si="1"/>
        <v/>
      </c>
      <c r="B118" s="62">
        <v>44052</v>
      </c>
      <c r="C118" s="74"/>
    </row>
    <row r="119" spans="1:3" x14ac:dyDescent="0.25">
      <c r="A119" s="13" t="str">
        <f t="shared" si="1"/>
        <v/>
      </c>
      <c r="B119" s="62">
        <v>44053</v>
      </c>
      <c r="C119" s="74"/>
    </row>
    <row r="120" spans="1:3" x14ac:dyDescent="0.25">
      <c r="A120" s="13" t="str">
        <f t="shared" si="1"/>
        <v/>
      </c>
      <c r="B120" s="62">
        <v>44054</v>
      </c>
      <c r="C120" s="74"/>
    </row>
    <row r="121" spans="1:3" x14ac:dyDescent="0.25">
      <c r="A121" s="13">
        <f t="shared" si="1"/>
        <v>44055</v>
      </c>
      <c r="B121" s="62">
        <v>44055</v>
      </c>
      <c r="C121" s="51">
        <v>937</v>
      </c>
    </row>
    <row r="122" spans="1:3" x14ac:dyDescent="0.25">
      <c r="A122" s="13" t="str">
        <f t="shared" si="1"/>
        <v/>
      </c>
      <c r="B122" s="62">
        <v>44056</v>
      </c>
      <c r="C122" s="74"/>
    </row>
    <row r="123" spans="1:3" x14ac:dyDescent="0.25">
      <c r="A123" s="13" t="str">
        <f t="shared" si="1"/>
        <v/>
      </c>
      <c r="B123" s="62">
        <v>44057</v>
      </c>
      <c r="C123" s="74"/>
    </row>
    <row r="124" spans="1:3" x14ac:dyDescent="0.25">
      <c r="A124" s="13" t="str">
        <f t="shared" si="1"/>
        <v/>
      </c>
      <c r="B124" s="62">
        <v>44058</v>
      </c>
      <c r="C124" s="74"/>
    </row>
    <row r="125" spans="1:3" x14ac:dyDescent="0.25">
      <c r="A125" s="13" t="str">
        <f t="shared" si="1"/>
        <v/>
      </c>
      <c r="B125" s="62">
        <v>44059</v>
      </c>
      <c r="C125" s="74"/>
    </row>
    <row r="126" spans="1:3" x14ac:dyDescent="0.25">
      <c r="A126" s="13" t="str">
        <f t="shared" si="1"/>
        <v/>
      </c>
      <c r="B126" s="62">
        <v>44060</v>
      </c>
      <c r="C126" s="74"/>
    </row>
    <row r="127" spans="1:3" x14ac:dyDescent="0.25">
      <c r="A127" s="13" t="str">
        <f t="shared" si="1"/>
        <v/>
      </c>
      <c r="B127" s="62">
        <v>44061</v>
      </c>
      <c r="C127" s="74"/>
    </row>
    <row r="128" spans="1:3" x14ac:dyDescent="0.25">
      <c r="A128" s="13">
        <f t="shared" si="1"/>
        <v>44062</v>
      </c>
      <c r="B128" s="62">
        <v>44062</v>
      </c>
      <c r="C128" s="51">
        <v>1031</v>
      </c>
    </row>
    <row r="129" spans="1:3" x14ac:dyDescent="0.25">
      <c r="A129" s="13" t="str">
        <f t="shared" si="1"/>
        <v/>
      </c>
      <c r="B129" s="62">
        <v>44063</v>
      </c>
      <c r="C129" s="74"/>
    </row>
    <row r="130" spans="1:3" x14ac:dyDescent="0.25">
      <c r="A130" s="13" t="str">
        <f t="shared" si="1"/>
        <v/>
      </c>
      <c r="B130" s="62">
        <v>44064</v>
      </c>
      <c r="C130" s="74"/>
    </row>
    <row r="131" spans="1:3" x14ac:dyDescent="0.25">
      <c r="A131" s="13" t="str">
        <f t="shared" ref="A131:A194" si="2">IF(B131=$A$3,B131,IF(MOD(B131-$B$4,7)=0,B131,""))</f>
        <v/>
      </c>
      <c r="B131" s="62">
        <v>44065</v>
      </c>
      <c r="C131" s="74"/>
    </row>
    <row r="132" spans="1:3" x14ac:dyDescent="0.25">
      <c r="A132" s="13" t="str">
        <f t="shared" si="2"/>
        <v/>
      </c>
      <c r="B132" s="62">
        <v>44066</v>
      </c>
      <c r="C132" s="74"/>
    </row>
    <row r="133" spans="1:3" x14ac:dyDescent="0.25">
      <c r="A133" s="13" t="str">
        <f t="shared" si="2"/>
        <v/>
      </c>
      <c r="B133" s="62">
        <v>44067</v>
      </c>
      <c r="C133" s="74"/>
    </row>
    <row r="134" spans="1:3" x14ac:dyDescent="0.25">
      <c r="A134" s="13" t="str">
        <f t="shared" si="2"/>
        <v/>
      </c>
      <c r="B134" s="62">
        <v>44068</v>
      </c>
      <c r="C134" s="74"/>
    </row>
    <row r="135" spans="1:3" x14ac:dyDescent="0.25">
      <c r="A135" s="13">
        <f t="shared" si="2"/>
        <v>44069</v>
      </c>
      <c r="B135" s="62">
        <v>44069</v>
      </c>
      <c r="C135" s="51">
        <v>1011</v>
      </c>
    </row>
    <row r="136" spans="1:3" x14ac:dyDescent="0.25">
      <c r="A136" s="13" t="str">
        <f t="shared" si="2"/>
        <v/>
      </c>
      <c r="B136" s="62">
        <v>44070</v>
      </c>
      <c r="C136" s="51"/>
    </row>
    <row r="137" spans="1:3" x14ac:dyDescent="0.25">
      <c r="A137" s="13" t="str">
        <f t="shared" si="2"/>
        <v/>
      </c>
      <c r="B137" s="62">
        <v>44071</v>
      </c>
      <c r="C137" s="51"/>
    </row>
    <row r="138" spans="1:3" x14ac:dyDescent="0.25">
      <c r="A138" s="13" t="str">
        <f t="shared" si="2"/>
        <v/>
      </c>
      <c r="B138" s="62">
        <v>44072</v>
      </c>
      <c r="C138" s="51"/>
    </row>
    <row r="139" spans="1:3" x14ac:dyDescent="0.25">
      <c r="A139" s="13" t="str">
        <f t="shared" si="2"/>
        <v/>
      </c>
      <c r="B139" s="62">
        <v>44073</v>
      </c>
      <c r="C139" s="51"/>
    </row>
    <row r="140" spans="1:3" x14ac:dyDescent="0.25">
      <c r="A140" s="13" t="str">
        <f t="shared" si="2"/>
        <v/>
      </c>
      <c r="B140" s="62">
        <v>44074</v>
      </c>
      <c r="C140" s="51"/>
    </row>
    <row r="141" spans="1:3" x14ac:dyDescent="0.25">
      <c r="A141" s="13" t="str">
        <f t="shared" si="2"/>
        <v/>
      </c>
      <c r="B141" s="62">
        <v>44075</v>
      </c>
      <c r="C141" s="51"/>
    </row>
    <row r="142" spans="1:3" x14ac:dyDescent="0.25">
      <c r="A142" s="13">
        <f t="shared" si="2"/>
        <v>44076</v>
      </c>
      <c r="B142" s="62">
        <v>44076</v>
      </c>
      <c r="C142" s="51">
        <v>1016</v>
      </c>
    </row>
    <row r="143" spans="1:3" x14ac:dyDescent="0.25">
      <c r="A143" s="13" t="str">
        <f t="shared" si="2"/>
        <v/>
      </c>
      <c r="B143" s="62">
        <v>44077</v>
      </c>
      <c r="C143" s="74"/>
    </row>
    <row r="144" spans="1:3" x14ac:dyDescent="0.25">
      <c r="A144" s="13" t="str">
        <f t="shared" si="2"/>
        <v/>
      </c>
      <c r="B144" s="62">
        <v>44078</v>
      </c>
      <c r="C144" s="74"/>
    </row>
    <row r="145" spans="1:3" x14ac:dyDescent="0.25">
      <c r="A145" s="13" t="str">
        <f t="shared" si="2"/>
        <v/>
      </c>
      <c r="B145" s="62">
        <v>44079</v>
      </c>
      <c r="C145" s="74"/>
    </row>
    <row r="146" spans="1:3" x14ac:dyDescent="0.25">
      <c r="A146" s="13" t="str">
        <f t="shared" si="2"/>
        <v/>
      </c>
      <c r="B146" s="62">
        <v>44080</v>
      </c>
      <c r="C146" s="74"/>
    </row>
    <row r="147" spans="1:3" x14ac:dyDescent="0.25">
      <c r="A147" s="13" t="str">
        <f t="shared" si="2"/>
        <v/>
      </c>
      <c r="B147" s="62">
        <v>44081</v>
      </c>
      <c r="C147" s="74"/>
    </row>
    <row r="148" spans="1:3" x14ac:dyDescent="0.25">
      <c r="A148" s="13" t="str">
        <f t="shared" si="2"/>
        <v/>
      </c>
      <c r="B148" s="62">
        <v>44082</v>
      </c>
      <c r="C148" s="74"/>
    </row>
    <row r="149" spans="1:3" x14ac:dyDescent="0.25">
      <c r="A149" s="13">
        <f t="shared" si="2"/>
        <v>44083</v>
      </c>
      <c r="B149" s="62">
        <v>44083</v>
      </c>
      <c r="C149" s="51">
        <v>1036</v>
      </c>
    </row>
    <row r="150" spans="1:3" x14ac:dyDescent="0.25">
      <c r="A150" s="13" t="str">
        <f t="shared" si="2"/>
        <v/>
      </c>
      <c r="B150" s="62">
        <v>44084</v>
      </c>
      <c r="C150" s="74"/>
    </row>
    <row r="151" spans="1:3" x14ac:dyDescent="0.25">
      <c r="A151" s="13" t="str">
        <f t="shared" si="2"/>
        <v/>
      </c>
      <c r="B151" s="62">
        <v>44085</v>
      </c>
      <c r="C151" s="74"/>
    </row>
    <row r="152" spans="1:3" x14ac:dyDescent="0.25">
      <c r="A152" s="13" t="str">
        <f t="shared" si="2"/>
        <v/>
      </c>
      <c r="B152" s="62">
        <v>44086</v>
      </c>
      <c r="C152" s="74"/>
    </row>
    <row r="153" spans="1:3" x14ac:dyDescent="0.25">
      <c r="A153" s="13" t="str">
        <f t="shared" si="2"/>
        <v/>
      </c>
      <c r="B153" s="62">
        <v>44087</v>
      </c>
      <c r="C153" s="74"/>
    </row>
    <row r="154" spans="1:3" x14ac:dyDescent="0.25">
      <c r="A154" s="13" t="str">
        <f t="shared" si="2"/>
        <v/>
      </c>
      <c r="B154" s="62">
        <v>44088</v>
      </c>
      <c r="C154" s="74"/>
    </row>
    <row r="155" spans="1:3" x14ac:dyDescent="0.25">
      <c r="A155" s="13" t="str">
        <f t="shared" si="2"/>
        <v/>
      </c>
      <c r="B155" s="62">
        <v>44089</v>
      </c>
      <c r="C155" s="74"/>
    </row>
    <row r="156" spans="1:3" x14ac:dyDescent="0.25">
      <c r="A156" s="13">
        <f t="shared" si="2"/>
        <v>44090</v>
      </c>
      <c r="B156" s="62">
        <v>44090</v>
      </c>
      <c r="C156" s="74">
        <v>1056</v>
      </c>
    </row>
    <row r="157" spans="1:3" x14ac:dyDescent="0.25">
      <c r="A157" s="13" t="str">
        <f t="shared" si="2"/>
        <v/>
      </c>
      <c r="B157" s="62">
        <v>44091</v>
      </c>
      <c r="C157" s="74"/>
    </row>
    <row r="158" spans="1:3" x14ac:dyDescent="0.25">
      <c r="A158" s="13" t="str">
        <f t="shared" si="2"/>
        <v/>
      </c>
      <c r="B158" s="62">
        <v>44092</v>
      </c>
      <c r="C158" s="74"/>
    </row>
    <row r="159" spans="1:3" x14ac:dyDescent="0.25">
      <c r="A159" s="13" t="str">
        <f t="shared" si="2"/>
        <v/>
      </c>
      <c r="B159" s="62">
        <v>44093</v>
      </c>
      <c r="C159" s="74"/>
    </row>
    <row r="160" spans="1:3" x14ac:dyDescent="0.25">
      <c r="A160" s="13" t="str">
        <f t="shared" si="2"/>
        <v/>
      </c>
      <c r="B160" s="62">
        <v>44094</v>
      </c>
      <c r="C160" s="74"/>
    </row>
    <row r="161" spans="1:3" x14ac:dyDescent="0.25">
      <c r="A161" s="13" t="str">
        <f t="shared" si="2"/>
        <v/>
      </c>
      <c r="B161" s="62">
        <v>44095</v>
      </c>
      <c r="C161" s="74"/>
    </row>
    <row r="162" spans="1:3" x14ac:dyDescent="0.25">
      <c r="A162" s="13" t="str">
        <f t="shared" si="2"/>
        <v/>
      </c>
      <c r="B162" s="62">
        <v>44096</v>
      </c>
      <c r="C162" s="74"/>
    </row>
    <row r="163" spans="1:3" x14ac:dyDescent="0.25">
      <c r="A163" s="13">
        <f t="shared" si="2"/>
        <v>44097</v>
      </c>
      <c r="B163" s="62">
        <v>44097</v>
      </c>
      <c r="C163" s="74">
        <v>1044</v>
      </c>
    </row>
    <row r="164" spans="1:3" x14ac:dyDescent="0.25">
      <c r="A164" s="13" t="str">
        <f t="shared" si="2"/>
        <v/>
      </c>
      <c r="B164" s="62">
        <v>44098</v>
      </c>
      <c r="C164" s="74"/>
    </row>
    <row r="165" spans="1:3" x14ac:dyDescent="0.25">
      <c r="A165" s="13" t="str">
        <f t="shared" si="2"/>
        <v/>
      </c>
      <c r="B165" s="62">
        <v>44099</v>
      </c>
      <c r="C165" s="74"/>
    </row>
    <row r="166" spans="1:3" x14ac:dyDescent="0.25">
      <c r="A166" s="13" t="str">
        <f t="shared" si="2"/>
        <v/>
      </c>
      <c r="B166" s="62">
        <v>44100</v>
      </c>
      <c r="C166" s="74"/>
    </row>
    <row r="167" spans="1:3" x14ac:dyDescent="0.25">
      <c r="A167" s="13" t="str">
        <f t="shared" si="2"/>
        <v/>
      </c>
      <c r="B167" s="62">
        <v>44101</v>
      </c>
      <c r="C167" s="74"/>
    </row>
    <row r="168" spans="1:3" x14ac:dyDescent="0.25">
      <c r="A168" s="13" t="str">
        <f t="shared" si="2"/>
        <v/>
      </c>
      <c r="B168" s="62">
        <v>44102</v>
      </c>
      <c r="C168" s="74"/>
    </row>
    <row r="169" spans="1:3" x14ac:dyDescent="0.25">
      <c r="A169" s="13" t="str">
        <f t="shared" si="2"/>
        <v/>
      </c>
      <c r="B169" s="62">
        <v>44103</v>
      </c>
      <c r="C169" s="74"/>
    </row>
    <row r="170" spans="1:3" x14ac:dyDescent="0.25">
      <c r="A170" s="13">
        <f t="shared" si="2"/>
        <v>44104</v>
      </c>
      <c r="B170" s="62">
        <v>44104</v>
      </c>
      <c r="C170" s="74">
        <v>1030</v>
      </c>
    </row>
    <row r="171" spans="1:3" x14ac:dyDescent="0.25">
      <c r="A171" s="13" t="str">
        <f t="shared" si="2"/>
        <v/>
      </c>
      <c r="B171" s="62">
        <v>44105</v>
      </c>
      <c r="C171" s="74"/>
    </row>
    <row r="172" spans="1:3" x14ac:dyDescent="0.25">
      <c r="A172" s="13" t="str">
        <f t="shared" si="2"/>
        <v/>
      </c>
      <c r="B172" s="62">
        <v>44106</v>
      </c>
      <c r="C172" s="74"/>
    </row>
    <row r="173" spans="1:3" x14ac:dyDescent="0.25">
      <c r="A173" s="13" t="str">
        <f t="shared" si="2"/>
        <v/>
      </c>
      <c r="B173" s="62">
        <v>44107</v>
      </c>
      <c r="C173" s="74"/>
    </row>
    <row r="174" spans="1:3" x14ac:dyDescent="0.25">
      <c r="A174" s="13" t="str">
        <f t="shared" si="2"/>
        <v/>
      </c>
      <c r="B174" s="62">
        <v>44108</v>
      </c>
      <c r="C174" s="74"/>
    </row>
    <row r="175" spans="1:3" x14ac:dyDescent="0.25">
      <c r="A175" s="13" t="str">
        <f t="shared" si="2"/>
        <v/>
      </c>
      <c r="B175" s="62">
        <v>44109</v>
      </c>
      <c r="C175" s="74"/>
    </row>
    <row r="176" spans="1:3" x14ac:dyDescent="0.25">
      <c r="A176" s="13" t="str">
        <f t="shared" si="2"/>
        <v/>
      </c>
      <c r="B176" s="62">
        <v>44110</v>
      </c>
      <c r="C176" s="74"/>
    </row>
    <row r="177" spans="1:3" x14ac:dyDescent="0.25">
      <c r="A177" s="13">
        <f t="shared" si="2"/>
        <v>44111</v>
      </c>
      <c r="B177" s="62">
        <v>44111</v>
      </c>
      <c r="C177" s="74">
        <v>1036</v>
      </c>
    </row>
    <row r="178" spans="1:3" x14ac:dyDescent="0.25">
      <c r="A178" s="13" t="str">
        <f t="shared" si="2"/>
        <v/>
      </c>
      <c r="B178" s="62">
        <v>44112</v>
      </c>
      <c r="C178" s="74"/>
    </row>
    <row r="179" spans="1:3" x14ac:dyDescent="0.25">
      <c r="A179" s="13" t="str">
        <f t="shared" si="2"/>
        <v/>
      </c>
      <c r="B179" s="62">
        <v>44113</v>
      </c>
      <c r="C179" s="74"/>
    </row>
    <row r="180" spans="1:3" x14ac:dyDescent="0.25">
      <c r="A180" s="13" t="str">
        <f t="shared" si="2"/>
        <v/>
      </c>
      <c r="B180" s="62">
        <v>44114</v>
      </c>
      <c r="C180" s="74"/>
    </row>
    <row r="181" spans="1:3" x14ac:dyDescent="0.25">
      <c r="A181" s="13" t="str">
        <f t="shared" si="2"/>
        <v/>
      </c>
      <c r="B181" s="62">
        <v>44115</v>
      </c>
      <c r="C181" s="74"/>
    </row>
    <row r="182" spans="1:3" x14ac:dyDescent="0.25">
      <c r="A182" s="13" t="str">
        <f t="shared" si="2"/>
        <v/>
      </c>
      <c r="B182" s="62">
        <v>44116</v>
      </c>
      <c r="C182" s="74"/>
    </row>
    <row r="183" spans="1:3" x14ac:dyDescent="0.25">
      <c r="A183" s="13" t="str">
        <f t="shared" si="2"/>
        <v/>
      </c>
      <c r="B183" s="62">
        <v>44117</v>
      </c>
      <c r="C183" s="74"/>
    </row>
    <row r="184" spans="1:3" x14ac:dyDescent="0.25">
      <c r="A184" s="13">
        <f t="shared" si="2"/>
        <v>44118</v>
      </c>
      <c r="B184" s="62">
        <v>44118</v>
      </c>
      <c r="C184" s="74">
        <v>1007</v>
      </c>
    </row>
    <row r="185" spans="1:3" x14ac:dyDescent="0.25">
      <c r="A185" s="13" t="str">
        <f t="shared" si="2"/>
        <v/>
      </c>
      <c r="B185" s="62">
        <v>44119</v>
      </c>
      <c r="C185" s="74"/>
    </row>
    <row r="186" spans="1:3" x14ac:dyDescent="0.25">
      <c r="A186" s="13" t="str">
        <f t="shared" si="2"/>
        <v/>
      </c>
      <c r="B186" s="62">
        <v>44120</v>
      </c>
      <c r="C186" s="74"/>
    </row>
    <row r="187" spans="1:3" x14ac:dyDescent="0.25">
      <c r="A187" s="13" t="str">
        <f t="shared" si="2"/>
        <v/>
      </c>
      <c r="B187" s="62">
        <v>44121</v>
      </c>
      <c r="C187" s="74"/>
    </row>
    <row r="188" spans="1:3" x14ac:dyDescent="0.25">
      <c r="A188" s="13" t="str">
        <f t="shared" si="2"/>
        <v/>
      </c>
      <c r="B188" s="62">
        <v>44122</v>
      </c>
      <c r="C188" s="74"/>
    </row>
    <row r="189" spans="1:3" x14ac:dyDescent="0.25">
      <c r="A189" s="13" t="str">
        <f t="shared" si="2"/>
        <v/>
      </c>
      <c r="B189" s="62">
        <v>44123</v>
      </c>
      <c r="C189" s="74"/>
    </row>
    <row r="190" spans="1:3" x14ac:dyDescent="0.25">
      <c r="A190" s="13" t="str">
        <f t="shared" si="2"/>
        <v/>
      </c>
      <c r="B190" s="62">
        <v>44124</v>
      </c>
      <c r="C190" s="74"/>
    </row>
    <row r="191" spans="1:3" x14ac:dyDescent="0.25">
      <c r="A191" s="13">
        <f t="shared" si="2"/>
        <v>44125</v>
      </c>
      <c r="B191" s="62">
        <v>44125</v>
      </c>
      <c r="C191" s="74">
        <v>1024</v>
      </c>
    </row>
    <row r="192" spans="1:3" x14ac:dyDescent="0.25">
      <c r="A192" s="13" t="str">
        <f t="shared" si="2"/>
        <v/>
      </c>
      <c r="B192" s="62">
        <v>44126</v>
      </c>
      <c r="C192" s="74"/>
    </row>
    <row r="193" spans="1:3" x14ac:dyDescent="0.25">
      <c r="A193" s="13" t="str">
        <f t="shared" si="2"/>
        <v/>
      </c>
      <c r="B193" s="62">
        <v>44127</v>
      </c>
      <c r="C193" s="74"/>
    </row>
    <row r="194" spans="1:3" x14ac:dyDescent="0.25">
      <c r="A194" s="13" t="str">
        <f t="shared" si="2"/>
        <v/>
      </c>
      <c r="B194" s="62">
        <v>44128</v>
      </c>
      <c r="C194" s="74"/>
    </row>
    <row r="195" spans="1:3" x14ac:dyDescent="0.25">
      <c r="A195" s="13" t="str">
        <f t="shared" ref="A195:A200" si="3">IF(B195=$A$3,B195,IF(MOD(B195-$B$4,7)=0,B195,""))</f>
        <v/>
      </c>
      <c r="B195" s="62">
        <v>44129</v>
      </c>
      <c r="C195" s="74"/>
    </row>
    <row r="196" spans="1:3" x14ac:dyDescent="0.25">
      <c r="A196" s="13" t="str">
        <f t="shared" si="3"/>
        <v/>
      </c>
      <c r="B196" s="62">
        <v>44130</v>
      </c>
      <c r="C196" s="74"/>
    </row>
    <row r="197" spans="1:3" x14ac:dyDescent="0.25">
      <c r="A197" s="13" t="str">
        <f t="shared" si="3"/>
        <v/>
      </c>
      <c r="B197" s="62">
        <v>44131</v>
      </c>
      <c r="C197" s="74"/>
    </row>
    <row r="198" spans="1:3" x14ac:dyDescent="0.25">
      <c r="A198" s="13">
        <f t="shared" si="3"/>
        <v>44132</v>
      </c>
      <c r="B198" s="62">
        <v>44132</v>
      </c>
      <c r="C198" s="74">
        <v>1011</v>
      </c>
    </row>
    <row r="199" spans="1:3" x14ac:dyDescent="0.25">
      <c r="A199" s="13" t="str">
        <f t="shared" si="3"/>
        <v/>
      </c>
      <c r="B199" s="62">
        <v>44133</v>
      </c>
      <c r="C199" s="74"/>
    </row>
    <row r="200" spans="1:3" x14ac:dyDescent="0.25">
      <c r="A200" s="13" t="str">
        <f t="shared" si="3"/>
        <v/>
      </c>
      <c r="B200" s="62">
        <v>44134</v>
      </c>
      <c r="C200" s="74"/>
    </row>
    <row r="201" spans="1:3" x14ac:dyDescent="0.25">
      <c r="A201" s="13" t="str">
        <f t="shared" ref="A201:A212" si="4">IF(B201=$A$3,B201,IF(MOD(B201-$B$4,7)=0,B201,""))</f>
        <v/>
      </c>
      <c r="B201" s="62">
        <v>44135</v>
      </c>
      <c r="C201" s="74"/>
    </row>
    <row r="202" spans="1:3" x14ac:dyDescent="0.25">
      <c r="A202" s="13" t="str">
        <f t="shared" si="4"/>
        <v/>
      </c>
      <c r="B202" s="62">
        <v>44136</v>
      </c>
      <c r="C202" s="74"/>
    </row>
    <row r="203" spans="1:3" x14ac:dyDescent="0.25">
      <c r="A203" s="13" t="str">
        <f t="shared" si="4"/>
        <v/>
      </c>
      <c r="B203" s="62">
        <v>44137</v>
      </c>
      <c r="C203" s="74"/>
    </row>
    <row r="204" spans="1:3" x14ac:dyDescent="0.25">
      <c r="A204" s="13" t="str">
        <f t="shared" si="4"/>
        <v/>
      </c>
      <c r="B204" s="62">
        <v>44138</v>
      </c>
      <c r="C204" s="74"/>
    </row>
    <row r="205" spans="1:3" x14ac:dyDescent="0.25">
      <c r="A205" s="13">
        <f t="shared" si="4"/>
        <v>44139</v>
      </c>
      <c r="B205" s="62">
        <v>44139</v>
      </c>
      <c r="C205" s="74">
        <v>1060</v>
      </c>
    </row>
    <row r="206" spans="1:3" x14ac:dyDescent="0.25">
      <c r="A206" s="13" t="str">
        <f t="shared" si="4"/>
        <v/>
      </c>
      <c r="B206" s="62">
        <v>44140</v>
      </c>
      <c r="C206" s="74"/>
    </row>
    <row r="207" spans="1:3" x14ac:dyDescent="0.25">
      <c r="A207" s="13" t="str">
        <f t="shared" si="4"/>
        <v/>
      </c>
      <c r="B207" s="62">
        <v>44141</v>
      </c>
      <c r="C207" s="74"/>
    </row>
    <row r="208" spans="1:3" x14ac:dyDescent="0.25">
      <c r="A208" s="13" t="str">
        <f t="shared" si="4"/>
        <v/>
      </c>
      <c r="B208" s="62">
        <v>44142</v>
      </c>
      <c r="C208" s="74"/>
    </row>
    <row r="209" spans="1:3" x14ac:dyDescent="0.25">
      <c r="A209" s="13" t="str">
        <f t="shared" si="4"/>
        <v/>
      </c>
      <c r="B209" s="62">
        <v>44143</v>
      </c>
      <c r="C209" s="74"/>
    </row>
    <row r="210" spans="1:3" x14ac:dyDescent="0.25">
      <c r="A210" s="13" t="str">
        <f t="shared" si="4"/>
        <v/>
      </c>
      <c r="B210" s="62">
        <v>44144</v>
      </c>
      <c r="C210" s="74"/>
    </row>
    <row r="211" spans="1:3" x14ac:dyDescent="0.25">
      <c r="A211" s="13" t="str">
        <f t="shared" si="4"/>
        <v/>
      </c>
      <c r="B211" s="62">
        <v>44145</v>
      </c>
      <c r="C211" s="74"/>
    </row>
    <row r="212" spans="1:3" x14ac:dyDescent="0.25">
      <c r="A212" s="13">
        <f t="shared" si="4"/>
        <v>44146</v>
      </c>
      <c r="B212" s="62">
        <v>44146</v>
      </c>
      <c r="C212" s="74">
        <v>1051</v>
      </c>
    </row>
    <row r="213" spans="1:3" x14ac:dyDescent="0.25">
      <c r="A213" s="13" t="str">
        <f t="shared" ref="A213:A219" si="5">IF(B213=$A$3,B213,IF(MOD(B213-$B$4,7)=0,B213,""))</f>
        <v/>
      </c>
      <c r="B213" s="62">
        <v>44147</v>
      </c>
    </row>
    <row r="214" spans="1:3" x14ac:dyDescent="0.25">
      <c r="A214" s="13" t="str">
        <f t="shared" si="5"/>
        <v/>
      </c>
      <c r="B214" s="62">
        <v>44148</v>
      </c>
    </row>
    <row r="215" spans="1:3" x14ac:dyDescent="0.25">
      <c r="A215" s="13" t="str">
        <f t="shared" si="5"/>
        <v/>
      </c>
      <c r="B215" s="62">
        <v>44149</v>
      </c>
    </row>
    <row r="216" spans="1:3" x14ac:dyDescent="0.25">
      <c r="A216" s="13" t="str">
        <f t="shared" si="5"/>
        <v/>
      </c>
      <c r="B216" s="62">
        <v>44150</v>
      </c>
    </row>
    <row r="217" spans="1:3" x14ac:dyDescent="0.25">
      <c r="A217" s="13" t="str">
        <f t="shared" si="5"/>
        <v/>
      </c>
      <c r="B217" s="62">
        <v>44151</v>
      </c>
    </row>
    <row r="218" spans="1:3" x14ac:dyDescent="0.25">
      <c r="A218" s="13" t="str">
        <f t="shared" si="5"/>
        <v/>
      </c>
      <c r="B218" s="62">
        <v>44152</v>
      </c>
    </row>
    <row r="219" spans="1:3" x14ac:dyDescent="0.25">
      <c r="A219" s="13">
        <f t="shared" si="5"/>
        <v>44153</v>
      </c>
      <c r="B219" s="62">
        <v>44153</v>
      </c>
      <c r="C219" s="74">
        <v>1063</v>
      </c>
    </row>
    <row r="220" spans="1:3" x14ac:dyDescent="0.25">
      <c r="A220" s="13" t="str">
        <f t="shared" ref="A220:A226" si="6">IF(B220=$A$3,B220,IF(MOD(B220-$B$4,7)=0,B220,""))</f>
        <v/>
      </c>
      <c r="B220" s="62">
        <v>44154</v>
      </c>
    </row>
    <row r="221" spans="1:3" x14ac:dyDescent="0.25">
      <c r="A221" s="13" t="str">
        <f t="shared" si="6"/>
        <v/>
      </c>
      <c r="B221" s="62">
        <v>44155</v>
      </c>
    </row>
    <row r="222" spans="1:3" x14ac:dyDescent="0.25">
      <c r="A222" s="13" t="str">
        <f t="shared" si="6"/>
        <v/>
      </c>
      <c r="B222" s="62">
        <v>44156</v>
      </c>
    </row>
    <row r="223" spans="1:3" x14ac:dyDescent="0.25">
      <c r="A223" s="13" t="str">
        <f t="shared" si="6"/>
        <v/>
      </c>
      <c r="B223" s="62">
        <v>44157</v>
      </c>
    </row>
    <row r="224" spans="1:3" x14ac:dyDescent="0.25">
      <c r="A224" s="13" t="str">
        <f t="shared" si="6"/>
        <v/>
      </c>
      <c r="B224" s="62">
        <v>44158</v>
      </c>
    </row>
    <row r="225" spans="1:3" x14ac:dyDescent="0.25">
      <c r="A225" s="13" t="str">
        <f t="shared" si="6"/>
        <v/>
      </c>
      <c r="B225" s="62">
        <v>44159</v>
      </c>
    </row>
    <row r="226" spans="1:3" x14ac:dyDescent="0.25">
      <c r="A226" s="13">
        <f t="shared" si="6"/>
        <v>44160</v>
      </c>
      <c r="B226" s="62">
        <v>44160</v>
      </c>
      <c r="C226" s="74">
        <v>1048</v>
      </c>
    </row>
    <row r="227" spans="1:3" x14ac:dyDescent="0.25">
      <c r="A227" s="13" t="str">
        <f t="shared" ref="A227:A233" si="7">IF(B227=$A$3,B227,IF(MOD(B227-$B$4,7)=0,B227,""))</f>
        <v/>
      </c>
      <c r="B227" s="62">
        <v>44161</v>
      </c>
    </row>
    <row r="228" spans="1:3" x14ac:dyDescent="0.25">
      <c r="A228" s="13" t="str">
        <f t="shared" si="7"/>
        <v/>
      </c>
      <c r="B228" s="62">
        <v>44162</v>
      </c>
    </row>
    <row r="229" spans="1:3" x14ac:dyDescent="0.25">
      <c r="A229" s="13" t="str">
        <f t="shared" si="7"/>
        <v/>
      </c>
      <c r="B229" s="62">
        <v>44163</v>
      </c>
    </row>
    <row r="230" spans="1:3" x14ac:dyDescent="0.25">
      <c r="A230" s="13" t="str">
        <f t="shared" si="7"/>
        <v/>
      </c>
      <c r="B230" s="62">
        <v>44164</v>
      </c>
    </row>
    <row r="231" spans="1:3" x14ac:dyDescent="0.25">
      <c r="A231" s="13" t="str">
        <f t="shared" si="7"/>
        <v/>
      </c>
      <c r="B231" s="62">
        <v>44165</v>
      </c>
    </row>
    <row r="232" spans="1:3" x14ac:dyDescent="0.25">
      <c r="A232" s="13" t="str">
        <f t="shared" si="7"/>
        <v/>
      </c>
      <c r="B232" s="62">
        <v>44166</v>
      </c>
    </row>
    <row r="233" spans="1:3" x14ac:dyDescent="0.25">
      <c r="A233" s="13">
        <f t="shared" si="7"/>
        <v>44167</v>
      </c>
      <c r="B233" s="62">
        <v>44167</v>
      </c>
      <c r="C233" s="74">
        <v>1068</v>
      </c>
    </row>
    <row r="234" spans="1:3" x14ac:dyDescent="0.25">
      <c r="A234" s="13" t="str">
        <f t="shared" ref="A234:A240" si="8">IF(B234=$A$3,B234,IF(MOD(B234-$B$4,7)=0,B234,""))</f>
        <v/>
      </c>
      <c r="B234" s="62">
        <v>44168</v>
      </c>
    </row>
    <row r="235" spans="1:3" x14ac:dyDescent="0.25">
      <c r="A235" s="13" t="str">
        <f t="shared" si="8"/>
        <v/>
      </c>
      <c r="B235" s="62">
        <v>44169</v>
      </c>
    </row>
    <row r="236" spans="1:3" x14ac:dyDescent="0.25">
      <c r="A236" s="13" t="str">
        <f t="shared" si="8"/>
        <v/>
      </c>
      <c r="B236" s="62">
        <v>44170</v>
      </c>
    </row>
    <row r="237" spans="1:3" x14ac:dyDescent="0.25">
      <c r="A237" s="13" t="str">
        <f t="shared" si="8"/>
        <v/>
      </c>
      <c r="B237" s="62">
        <v>44171</v>
      </c>
    </row>
    <row r="238" spans="1:3" x14ac:dyDescent="0.25">
      <c r="A238" s="13" t="str">
        <f t="shared" si="8"/>
        <v/>
      </c>
      <c r="B238" s="62">
        <v>44172</v>
      </c>
    </row>
    <row r="239" spans="1:3" x14ac:dyDescent="0.25">
      <c r="A239" s="13" t="str">
        <f t="shared" si="8"/>
        <v/>
      </c>
      <c r="B239" s="62">
        <v>44173</v>
      </c>
    </row>
    <row r="240" spans="1:3" x14ac:dyDescent="0.25">
      <c r="A240" s="13">
        <f t="shared" si="8"/>
        <v>44174</v>
      </c>
      <c r="B240" s="62">
        <v>44174</v>
      </c>
      <c r="C240" s="74">
        <v>1037</v>
      </c>
    </row>
    <row r="241" spans="1:3" x14ac:dyDescent="0.25">
      <c r="A241" s="13" t="str">
        <f t="shared" ref="A241:A253" si="9">IF(B241=$A$3,B241,IF(MOD(B241-$B$4,7)=0,B241,""))</f>
        <v/>
      </c>
      <c r="B241" s="62">
        <v>44175</v>
      </c>
      <c r="C241" s="74"/>
    </row>
    <row r="242" spans="1:3" x14ac:dyDescent="0.25">
      <c r="A242" s="13" t="str">
        <f t="shared" si="9"/>
        <v/>
      </c>
      <c r="B242" s="62">
        <v>44176</v>
      </c>
      <c r="C242" s="74"/>
    </row>
    <row r="243" spans="1:3" x14ac:dyDescent="0.25">
      <c r="A243" s="13" t="str">
        <f t="shared" si="9"/>
        <v/>
      </c>
      <c r="B243" s="62">
        <v>44177</v>
      </c>
      <c r="C243" s="74"/>
    </row>
    <row r="244" spans="1:3" x14ac:dyDescent="0.25">
      <c r="A244" s="13" t="str">
        <f t="shared" si="9"/>
        <v/>
      </c>
      <c r="B244" s="62">
        <v>44178</v>
      </c>
      <c r="C244" s="74"/>
    </row>
    <row r="245" spans="1:3" x14ac:dyDescent="0.25">
      <c r="A245" s="13" t="str">
        <f t="shared" si="9"/>
        <v/>
      </c>
      <c r="B245" s="62">
        <v>44179</v>
      </c>
      <c r="C245" s="74"/>
    </row>
    <row r="246" spans="1:3" x14ac:dyDescent="0.25">
      <c r="A246" s="13" t="str">
        <f t="shared" si="9"/>
        <v/>
      </c>
      <c r="B246" s="62">
        <v>44180</v>
      </c>
      <c r="C246" s="74"/>
    </row>
    <row r="247" spans="1:3" x14ac:dyDescent="0.25">
      <c r="A247" s="13">
        <f t="shared" si="9"/>
        <v>44181</v>
      </c>
      <c r="B247" s="62">
        <v>44181</v>
      </c>
      <c r="C247" s="74">
        <v>963</v>
      </c>
    </row>
    <row r="248" spans="1:3" x14ac:dyDescent="0.25">
      <c r="A248" s="13" t="str">
        <f t="shared" si="9"/>
        <v/>
      </c>
      <c r="B248" s="62">
        <v>44182</v>
      </c>
      <c r="C248" s="74"/>
    </row>
    <row r="249" spans="1:3" x14ac:dyDescent="0.25">
      <c r="A249" s="13" t="str">
        <f t="shared" si="9"/>
        <v/>
      </c>
      <c r="B249" s="62">
        <v>44183</v>
      </c>
      <c r="C249" s="74"/>
    </row>
    <row r="250" spans="1:3" x14ac:dyDescent="0.25">
      <c r="A250" s="13" t="str">
        <f t="shared" si="9"/>
        <v/>
      </c>
      <c r="B250" s="62">
        <v>44184</v>
      </c>
      <c r="C250" s="74"/>
    </row>
    <row r="251" spans="1:3" x14ac:dyDescent="0.25">
      <c r="A251" s="13" t="str">
        <f t="shared" si="9"/>
        <v/>
      </c>
      <c r="B251" s="62">
        <v>44185</v>
      </c>
      <c r="C251" s="74"/>
    </row>
    <row r="252" spans="1:3" x14ac:dyDescent="0.25">
      <c r="A252" s="13" t="str">
        <f t="shared" si="9"/>
        <v/>
      </c>
      <c r="B252" s="62">
        <v>44186</v>
      </c>
      <c r="C252" s="74"/>
    </row>
    <row r="253" spans="1:3" x14ac:dyDescent="0.25">
      <c r="A253" s="13" t="str">
        <f t="shared" si="9"/>
        <v/>
      </c>
      <c r="B253" s="62">
        <v>44187</v>
      </c>
      <c r="C253" s="74"/>
    </row>
    <row r="254" spans="1:3" x14ac:dyDescent="0.25">
      <c r="A254" s="62">
        <v>44188</v>
      </c>
      <c r="B254" s="62">
        <v>44188</v>
      </c>
      <c r="C254" s="74">
        <v>1013</v>
      </c>
    </row>
    <row r="255" spans="1:3" x14ac:dyDescent="0.25">
      <c r="B255" s="62">
        <v>44189</v>
      </c>
      <c r="C255" s="74"/>
    </row>
    <row r="256" spans="1:3" x14ac:dyDescent="0.25">
      <c r="B256" s="62">
        <v>44190</v>
      </c>
      <c r="C256" s="74"/>
    </row>
    <row r="257" spans="1:3" x14ac:dyDescent="0.25">
      <c r="B257" s="62">
        <v>44191</v>
      </c>
      <c r="C257" s="74"/>
    </row>
    <row r="258" spans="1:3" x14ac:dyDescent="0.25">
      <c r="B258" s="62">
        <v>44192</v>
      </c>
      <c r="C258" s="74"/>
    </row>
    <row r="259" spans="1:3" x14ac:dyDescent="0.25">
      <c r="B259" s="62">
        <v>44193</v>
      </c>
      <c r="C259" s="74"/>
    </row>
    <row r="260" spans="1:3" x14ac:dyDescent="0.25">
      <c r="A260" s="62">
        <v>44194</v>
      </c>
      <c r="B260" s="62">
        <v>44194</v>
      </c>
      <c r="C260" s="74">
        <v>967</v>
      </c>
    </row>
    <row r="261" spans="1:3" x14ac:dyDescent="0.25">
      <c r="B261" s="62">
        <v>44195</v>
      </c>
    </row>
    <row r="262" spans="1:3" x14ac:dyDescent="0.25">
      <c r="B262" s="62">
        <v>44196</v>
      </c>
    </row>
    <row r="263" spans="1:3" x14ac:dyDescent="0.25">
      <c r="B263" s="62">
        <v>44197</v>
      </c>
    </row>
    <row r="264" spans="1:3" x14ac:dyDescent="0.25">
      <c r="B264" s="62">
        <v>44198</v>
      </c>
    </row>
    <row r="265" spans="1:3" x14ac:dyDescent="0.25">
      <c r="B265" s="62">
        <v>44199</v>
      </c>
    </row>
    <row r="266" spans="1:3" x14ac:dyDescent="0.25">
      <c r="B266" s="62">
        <v>44200</v>
      </c>
    </row>
    <row r="267" spans="1:3" x14ac:dyDescent="0.25">
      <c r="A267" s="62">
        <v>44201</v>
      </c>
      <c r="B267" s="62">
        <v>44201</v>
      </c>
      <c r="C267" s="44">
        <v>1019</v>
      </c>
    </row>
    <row r="268" spans="1:3" x14ac:dyDescent="0.25">
      <c r="B268" s="62">
        <v>44202</v>
      </c>
    </row>
    <row r="269" spans="1:3" x14ac:dyDescent="0.25">
      <c r="B269" s="62">
        <v>44203</v>
      </c>
    </row>
    <row r="270" spans="1:3" x14ac:dyDescent="0.25">
      <c r="B270" s="62">
        <v>44204</v>
      </c>
    </row>
    <row r="271" spans="1:3" x14ac:dyDescent="0.25">
      <c r="B271" s="62">
        <v>44205</v>
      </c>
    </row>
    <row r="272" spans="1:3" x14ac:dyDescent="0.25">
      <c r="B272" s="62">
        <v>44206</v>
      </c>
    </row>
    <row r="273" spans="1:3" x14ac:dyDescent="0.25">
      <c r="B273" s="62">
        <v>44207</v>
      </c>
    </row>
    <row r="274" spans="1:3" x14ac:dyDescent="0.25">
      <c r="B274" s="62">
        <v>44208</v>
      </c>
    </row>
    <row r="275" spans="1:3" x14ac:dyDescent="0.25">
      <c r="A275" s="62">
        <v>44209</v>
      </c>
      <c r="B275" s="62">
        <v>44209</v>
      </c>
      <c r="C275" s="44">
        <v>1110</v>
      </c>
    </row>
    <row r="276" spans="1:3" x14ac:dyDescent="0.25">
      <c r="B276" s="62">
        <v>44210</v>
      </c>
      <c r="C276" s="44"/>
    </row>
    <row r="277" spans="1:3" x14ac:dyDescent="0.25">
      <c r="B277" s="62">
        <v>44211</v>
      </c>
      <c r="C277" s="44"/>
    </row>
    <row r="278" spans="1:3" x14ac:dyDescent="0.25">
      <c r="B278" s="62">
        <v>44212</v>
      </c>
      <c r="C278" s="44"/>
    </row>
    <row r="279" spans="1:3" x14ac:dyDescent="0.25">
      <c r="B279" s="62">
        <v>44213</v>
      </c>
      <c r="C279" s="44"/>
    </row>
    <row r="280" spans="1:3" x14ac:dyDescent="0.25">
      <c r="B280" s="62">
        <v>44214</v>
      </c>
      <c r="C280" s="44"/>
    </row>
    <row r="281" spans="1:3" x14ac:dyDescent="0.25">
      <c r="B281" s="62">
        <v>44215</v>
      </c>
      <c r="C281" s="44"/>
    </row>
    <row r="282" spans="1:3" x14ac:dyDescent="0.25">
      <c r="A282" s="62">
        <v>44216</v>
      </c>
      <c r="B282" s="62">
        <v>44216</v>
      </c>
      <c r="C282" s="44">
        <v>1100</v>
      </c>
    </row>
    <row r="283" spans="1:3" x14ac:dyDescent="0.25">
      <c r="B283" s="62">
        <v>44217</v>
      </c>
    </row>
    <row r="284" spans="1:3" x14ac:dyDescent="0.25">
      <c r="B284" s="62">
        <v>44218</v>
      </c>
    </row>
    <row r="285" spans="1:3" x14ac:dyDescent="0.25">
      <c r="B285" s="62">
        <v>44219</v>
      </c>
    </row>
    <row r="286" spans="1:3" x14ac:dyDescent="0.25">
      <c r="B286" s="62">
        <v>44220</v>
      </c>
    </row>
    <row r="287" spans="1:3" x14ac:dyDescent="0.25">
      <c r="B287" s="62">
        <v>44221</v>
      </c>
    </row>
    <row r="288" spans="1:3" x14ac:dyDescent="0.25">
      <c r="B288" s="62">
        <v>44222</v>
      </c>
    </row>
    <row r="289" spans="1:3" x14ac:dyDescent="0.25">
      <c r="A289" s="62">
        <v>44223</v>
      </c>
      <c r="B289" s="62">
        <v>44223</v>
      </c>
      <c r="C289" s="2">
        <v>1084</v>
      </c>
    </row>
    <row r="290" spans="1:3" x14ac:dyDescent="0.25">
      <c r="B290" s="62">
        <v>44224</v>
      </c>
    </row>
    <row r="291" spans="1:3" x14ac:dyDescent="0.25">
      <c r="B291" s="62">
        <v>44225</v>
      </c>
    </row>
    <row r="292" spans="1:3" x14ac:dyDescent="0.25">
      <c r="B292" s="62">
        <v>44226</v>
      </c>
    </row>
    <row r="293" spans="1:3" x14ac:dyDescent="0.25">
      <c r="B293" s="62">
        <v>44227</v>
      </c>
    </row>
    <row r="294" spans="1:3" x14ac:dyDescent="0.25">
      <c r="B294" s="62">
        <v>44228</v>
      </c>
    </row>
    <row r="295" spans="1:3" x14ac:dyDescent="0.25">
      <c r="B295" s="62">
        <v>44229</v>
      </c>
    </row>
    <row r="296" spans="1:3" x14ac:dyDescent="0.25">
      <c r="A296" s="62">
        <v>44230</v>
      </c>
      <c r="B296" s="62">
        <v>44230</v>
      </c>
      <c r="C296" s="2">
        <v>1097</v>
      </c>
    </row>
    <row r="297" spans="1:3" x14ac:dyDescent="0.25">
      <c r="B297" s="62">
        <v>44231</v>
      </c>
    </row>
    <row r="298" spans="1:3" x14ac:dyDescent="0.25">
      <c r="B298" s="62">
        <v>44232</v>
      </c>
    </row>
    <row r="299" spans="1:3" x14ac:dyDescent="0.25">
      <c r="B299" s="62">
        <v>44233</v>
      </c>
    </row>
    <row r="300" spans="1:3" x14ac:dyDescent="0.25">
      <c r="B300" s="62">
        <v>44234</v>
      </c>
    </row>
    <row r="301" spans="1:3" x14ac:dyDescent="0.25">
      <c r="B301" s="62">
        <v>44235</v>
      </c>
    </row>
    <row r="302" spans="1:3" x14ac:dyDescent="0.25">
      <c r="B302" s="62">
        <v>44236</v>
      </c>
    </row>
    <row r="303" spans="1:3" x14ac:dyDescent="0.25">
      <c r="A303" s="62">
        <v>44237</v>
      </c>
      <c r="B303" s="62">
        <v>44237</v>
      </c>
      <c r="C303" s="2">
        <v>1046</v>
      </c>
    </row>
    <row r="304" spans="1:3" x14ac:dyDescent="0.25">
      <c r="B304" s="62">
        <v>44238</v>
      </c>
    </row>
    <row r="305" spans="1:3" x14ac:dyDescent="0.25">
      <c r="B305" s="62">
        <v>44239</v>
      </c>
    </row>
    <row r="306" spans="1:3" x14ac:dyDescent="0.25">
      <c r="B306" s="62">
        <v>44240</v>
      </c>
    </row>
    <row r="307" spans="1:3" x14ac:dyDescent="0.25">
      <c r="B307" s="62">
        <v>44241</v>
      </c>
    </row>
    <row r="308" spans="1:3" x14ac:dyDescent="0.25">
      <c r="B308" s="62">
        <v>44242</v>
      </c>
    </row>
    <row r="309" spans="1:3" x14ac:dyDescent="0.25">
      <c r="B309" s="62">
        <v>44243</v>
      </c>
    </row>
    <row r="310" spans="1:3" x14ac:dyDescent="0.25">
      <c r="A310" s="62">
        <v>44244</v>
      </c>
      <c r="B310" s="62">
        <v>44244</v>
      </c>
      <c r="C310" s="2">
        <v>1009</v>
      </c>
    </row>
    <row r="311" spans="1:3" x14ac:dyDescent="0.25">
      <c r="B311" s="62">
        <v>44245</v>
      </c>
    </row>
    <row r="312" spans="1:3" x14ac:dyDescent="0.25">
      <c r="B312" s="62">
        <v>44246</v>
      </c>
    </row>
    <row r="313" spans="1:3" x14ac:dyDescent="0.25">
      <c r="B313" s="62">
        <v>44247</v>
      </c>
    </row>
    <row r="314" spans="1:3" x14ac:dyDescent="0.25">
      <c r="B314" s="62">
        <v>44248</v>
      </c>
    </row>
    <row r="315" spans="1:3" x14ac:dyDescent="0.25">
      <c r="B315" s="62">
        <v>44249</v>
      </c>
    </row>
    <row r="316" spans="1:3" x14ac:dyDescent="0.25">
      <c r="B316" s="62">
        <v>44250</v>
      </c>
    </row>
    <row r="317" spans="1:3" x14ac:dyDescent="0.25">
      <c r="A317" s="62">
        <v>44251</v>
      </c>
      <c r="B317" s="62">
        <v>44251</v>
      </c>
      <c r="C317" s="2">
        <v>944</v>
      </c>
    </row>
    <row r="318" spans="1:3" x14ac:dyDescent="0.25">
      <c r="B318" s="62">
        <v>44252</v>
      </c>
    </row>
    <row r="319" spans="1:3" x14ac:dyDescent="0.25">
      <c r="B319" s="62">
        <v>44253</v>
      </c>
    </row>
    <row r="320" spans="1:3" x14ac:dyDescent="0.25">
      <c r="B320" s="62">
        <v>44254</v>
      </c>
    </row>
    <row r="321" spans="1:3" x14ac:dyDescent="0.25">
      <c r="B321" s="62">
        <v>44255</v>
      </c>
    </row>
    <row r="322" spans="1:3" x14ac:dyDescent="0.25">
      <c r="B322" s="62">
        <v>44256</v>
      </c>
    </row>
    <row r="323" spans="1:3" x14ac:dyDescent="0.25">
      <c r="B323" s="62">
        <v>44257</v>
      </c>
    </row>
    <row r="324" spans="1:3" x14ac:dyDescent="0.25">
      <c r="A324" s="62">
        <v>44258</v>
      </c>
      <c r="B324" s="62">
        <v>44258</v>
      </c>
      <c r="C324" s="2">
        <v>1001</v>
      </c>
    </row>
    <row r="325" spans="1:3" x14ac:dyDescent="0.25">
      <c r="B325" s="62">
        <v>44259</v>
      </c>
    </row>
    <row r="326" spans="1:3" x14ac:dyDescent="0.25">
      <c r="B326" s="62">
        <v>44260</v>
      </c>
    </row>
    <row r="327" spans="1:3" x14ac:dyDescent="0.25">
      <c r="B327" s="62">
        <v>44261</v>
      </c>
    </row>
    <row r="328" spans="1:3" x14ac:dyDescent="0.25">
      <c r="B328" s="62">
        <v>44262</v>
      </c>
    </row>
    <row r="329" spans="1:3" x14ac:dyDescent="0.25">
      <c r="B329" s="62">
        <v>44263</v>
      </c>
    </row>
    <row r="330" spans="1:3" x14ac:dyDescent="0.25">
      <c r="B330" s="62">
        <v>44264</v>
      </c>
    </row>
    <row r="331" spans="1:3" x14ac:dyDescent="0.25">
      <c r="A331" s="62">
        <v>44265</v>
      </c>
      <c r="B331" s="62">
        <v>44265</v>
      </c>
      <c r="C331" s="2">
        <v>1020</v>
      </c>
    </row>
    <row r="332" spans="1:3" x14ac:dyDescent="0.25">
      <c r="B332" s="62">
        <v>44266</v>
      </c>
    </row>
    <row r="333" spans="1:3" x14ac:dyDescent="0.25">
      <c r="B333" s="62">
        <v>44267</v>
      </c>
    </row>
    <row r="334" spans="1:3" x14ac:dyDescent="0.25">
      <c r="B334" s="62">
        <v>44268</v>
      </c>
    </row>
    <row r="335" spans="1:3" x14ac:dyDescent="0.25">
      <c r="B335" s="62">
        <v>44269</v>
      </c>
    </row>
    <row r="336" spans="1:3" x14ac:dyDescent="0.25">
      <c r="B336" s="62">
        <v>44270</v>
      </c>
    </row>
    <row r="337" spans="1:3" x14ac:dyDescent="0.25">
      <c r="B337" s="62">
        <v>44271</v>
      </c>
    </row>
    <row r="338" spans="1:3" x14ac:dyDescent="0.25">
      <c r="A338" s="62">
        <v>44272</v>
      </c>
      <c r="B338" s="62">
        <v>44272</v>
      </c>
      <c r="C338" s="2">
        <v>1055</v>
      </c>
    </row>
    <row r="339" spans="1:3" x14ac:dyDescent="0.25">
      <c r="B339" s="62">
        <v>44273</v>
      </c>
    </row>
    <row r="340" spans="1:3" x14ac:dyDescent="0.25">
      <c r="B340" s="62">
        <v>44274</v>
      </c>
    </row>
    <row r="341" spans="1:3" x14ac:dyDescent="0.25">
      <c r="B341" s="62">
        <v>44275</v>
      </c>
    </row>
    <row r="342" spans="1:3" x14ac:dyDescent="0.25">
      <c r="B342" s="62">
        <v>44276</v>
      </c>
    </row>
    <row r="343" spans="1:3" x14ac:dyDescent="0.25">
      <c r="B343" s="62">
        <v>44277</v>
      </c>
    </row>
    <row r="344" spans="1:3" x14ac:dyDescent="0.25">
      <c r="B344" s="62">
        <v>44278</v>
      </c>
    </row>
    <row r="345" spans="1:3" x14ac:dyDescent="0.25">
      <c r="A345" s="62">
        <v>44279</v>
      </c>
      <c r="B345" s="62">
        <v>44279</v>
      </c>
      <c r="C345" s="2">
        <v>1022</v>
      </c>
    </row>
    <row r="346" spans="1:3" x14ac:dyDescent="0.25">
      <c r="B346" s="62">
        <v>44280</v>
      </c>
    </row>
    <row r="347" spans="1:3" x14ac:dyDescent="0.25">
      <c r="B347" s="62">
        <v>44281</v>
      </c>
    </row>
    <row r="348" spans="1:3" x14ac:dyDescent="0.25">
      <c r="B348" s="62">
        <v>44282</v>
      </c>
    </row>
    <row r="349" spans="1:3" x14ac:dyDescent="0.25">
      <c r="B349" s="62">
        <v>44283</v>
      </c>
    </row>
    <row r="350" spans="1:3" x14ac:dyDescent="0.25">
      <c r="B350" s="62">
        <v>44284</v>
      </c>
    </row>
    <row r="351" spans="1:3" x14ac:dyDescent="0.25">
      <c r="B351" s="62">
        <v>44285</v>
      </c>
    </row>
    <row r="352" spans="1:3" x14ac:dyDescent="0.25">
      <c r="A352" s="62">
        <v>44286</v>
      </c>
      <c r="B352" s="62">
        <v>44286</v>
      </c>
      <c r="C352" s="2">
        <v>1002</v>
      </c>
    </row>
    <row r="353" spans="1:3" x14ac:dyDescent="0.25">
      <c r="B353" s="62">
        <v>44287</v>
      </c>
    </row>
    <row r="354" spans="1:3" x14ac:dyDescent="0.25">
      <c r="B354" s="62">
        <v>44288</v>
      </c>
    </row>
    <row r="355" spans="1:3" x14ac:dyDescent="0.25">
      <c r="B355" s="62">
        <v>44289</v>
      </c>
    </row>
    <row r="356" spans="1:3" x14ac:dyDescent="0.25">
      <c r="B356" s="62">
        <v>44290</v>
      </c>
    </row>
    <row r="357" spans="1:3" x14ac:dyDescent="0.25">
      <c r="B357" s="62">
        <v>44291</v>
      </c>
    </row>
    <row r="358" spans="1:3" x14ac:dyDescent="0.25">
      <c r="B358" s="62">
        <v>44292</v>
      </c>
    </row>
    <row r="359" spans="1:3" x14ac:dyDescent="0.25">
      <c r="A359" s="62">
        <v>44293</v>
      </c>
      <c r="B359" s="62">
        <v>44293</v>
      </c>
      <c r="C359" s="2">
        <v>1051</v>
      </c>
    </row>
    <row r="360" spans="1:3" x14ac:dyDescent="0.25">
      <c r="B360" s="62">
        <v>44294</v>
      </c>
    </row>
    <row r="361" spans="1:3" x14ac:dyDescent="0.25">
      <c r="B361" s="62">
        <v>44295</v>
      </c>
    </row>
    <row r="362" spans="1:3" x14ac:dyDescent="0.25">
      <c r="B362" s="62">
        <v>44296</v>
      </c>
    </row>
    <row r="363" spans="1:3" x14ac:dyDescent="0.25">
      <c r="B363" s="62">
        <v>44297</v>
      </c>
    </row>
    <row r="364" spans="1:3" x14ac:dyDescent="0.25">
      <c r="B364" s="62">
        <v>44298</v>
      </c>
    </row>
    <row r="365" spans="1:3" x14ac:dyDescent="0.25">
      <c r="B365" s="62">
        <v>44299</v>
      </c>
    </row>
    <row r="366" spans="1:3" x14ac:dyDescent="0.25">
      <c r="A366" s="62">
        <v>44300</v>
      </c>
      <c r="B366" s="62">
        <v>44300</v>
      </c>
      <c r="C366" s="2">
        <v>1045</v>
      </c>
    </row>
    <row r="367" spans="1:3" x14ac:dyDescent="0.25">
      <c r="B367" s="62">
        <v>44301</v>
      </c>
    </row>
    <row r="368" spans="1:3" x14ac:dyDescent="0.25">
      <c r="B368" s="62">
        <v>44302</v>
      </c>
    </row>
    <row r="369" spans="1:3" x14ac:dyDescent="0.25">
      <c r="B369" s="62">
        <v>44303</v>
      </c>
    </row>
    <row r="370" spans="1:3" x14ac:dyDescent="0.25">
      <c r="B370" s="62">
        <v>44304</v>
      </c>
    </row>
    <row r="371" spans="1:3" x14ac:dyDescent="0.25">
      <c r="B371" s="62">
        <v>44305</v>
      </c>
    </row>
    <row r="372" spans="1:3" x14ac:dyDescent="0.25">
      <c r="B372" s="62">
        <v>44306</v>
      </c>
    </row>
    <row r="373" spans="1:3" x14ac:dyDescent="0.25">
      <c r="A373" s="62">
        <v>44307</v>
      </c>
      <c r="B373" s="62">
        <v>44307</v>
      </c>
      <c r="C373" s="2">
        <v>1010</v>
      </c>
    </row>
    <row r="374" spans="1:3" x14ac:dyDescent="0.25">
      <c r="B374" s="62">
        <v>44308</v>
      </c>
    </row>
    <row r="375" spans="1:3" x14ac:dyDescent="0.25">
      <c r="B375" s="62">
        <v>44309</v>
      </c>
    </row>
    <row r="376" spans="1:3" x14ac:dyDescent="0.25">
      <c r="B376" s="62">
        <v>44310</v>
      </c>
    </row>
    <row r="377" spans="1:3" x14ac:dyDescent="0.25">
      <c r="B377" s="62">
        <v>44311</v>
      </c>
    </row>
    <row r="378" spans="1:3" x14ac:dyDescent="0.25">
      <c r="B378" s="62">
        <v>44312</v>
      </c>
    </row>
    <row r="379" spans="1:3" x14ac:dyDescent="0.25">
      <c r="B379" s="62">
        <v>44313</v>
      </c>
    </row>
    <row r="380" spans="1:3" x14ac:dyDescent="0.25">
      <c r="A380" s="62">
        <v>44314</v>
      </c>
      <c r="B380" s="62">
        <v>44314</v>
      </c>
      <c r="C380" s="2">
        <v>1042</v>
      </c>
    </row>
    <row r="381" spans="1:3" x14ac:dyDescent="0.25">
      <c r="B381" s="62">
        <v>44315</v>
      </c>
    </row>
    <row r="382" spans="1:3" x14ac:dyDescent="0.25">
      <c r="B382" s="62">
        <v>44316</v>
      </c>
    </row>
    <row r="383" spans="1:3" x14ac:dyDescent="0.25">
      <c r="B383" s="62">
        <v>44317</v>
      </c>
    </row>
    <row r="384" spans="1:3" x14ac:dyDescent="0.25">
      <c r="B384" s="62">
        <v>44318</v>
      </c>
    </row>
    <row r="385" spans="1:3" x14ac:dyDescent="0.25">
      <c r="B385" s="62">
        <v>44319</v>
      </c>
    </row>
    <row r="386" spans="1:3" x14ac:dyDescent="0.25">
      <c r="B386" s="62">
        <v>44320</v>
      </c>
    </row>
    <row r="387" spans="1:3" x14ac:dyDescent="0.25">
      <c r="A387" s="62">
        <v>44321</v>
      </c>
      <c r="B387" s="62">
        <v>44321</v>
      </c>
      <c r="C387" s="2">
        <v>1011</v>
      </c>
    </row>
    <row r="388" spans="1:3" x14ac:dyDescent="0.25">
      <c r="B388" s="62">
        <v>44322</v>
      </c>
    </row>
    <row r="389" spans="1:3" x14ac:dyDescent="0.25">
      <c r="B389" s="62">
        <v>44323</v>
      </c>
    </row>
    <row r="390" spans="1:3" x14ac:dyDescent="0.25">
      <c r="B390" s="62">
        <v>44324</v>
      </c>
    </row>
    <row r="391" spans="1:3" x14ac:dyDescent="0.25">
      <c r="B391" s="62">
        <v>44325</v>
      </c>
    </row>
    <row r="392" spans="1:3" x14ac:dyDescent="0.25">
      <c r="B392" s="62">
        <v>44326</v>
      </c>
    </row>
    <row r="393" spans="1:3" x14ac:dyDescent="0.25">
      <c r="B393" s="62">
        <v>44327</v>
      </c>
    </row>
    <row r="394" spans="1:3" x14ac:dyDescent="0.25">
      <c r="A394" s="62">
        <v>44328</v>
      </c>
      <c r="B394" s="62">
        <v>44328</v>
      </c>
      <c r="C394" s="2">
        <v>1088</v>
      </c>
    </row>
    <row r="395" spans="1:3" x14ac:dyDescent="0.25">
      <c r="B395" s="62">
        <v>44329</v>
      </c>
    </row>
    <row r="396" spans="1:3" x14ac:dyDescent="0.25">
      <c r="B396" s="62">
        <v>44330</v>
      </c>
    </row>
    <row r="397" spans="1:3" x14ac:dyDescent="0.25">
      <c r="B397" s="62">
        <v>44331</v>
      </c>
    </row>
    <row r="398" spans="1:3" x14ac:dyDescent="0.25">
      <c r="B398" s="62">
        <v>44332</v>
      </c>
    </row>
    <row r="399" spans="1:3" x14ac:dyDescent="0.25">
      <c r="B399" s="62">
        <v>44333</v>
      </c>
    </row>
    <row r="400" spans="1:3" x14ac:dyDescent="0.25">
      <c r="B400" s="62">
        <v>44334</v>
      </c>
    </row>
    <row r="401" spans="1:3" x14ac:dyDescent="0.25">
      <c r="A401" s="62">
        <v>44335</v>
      </c>
      <c r="B401" s="62">
        <v>44335</v>
      </c>
      <c r="C401" s="2">
        <v>1104</v>
      </c>
    </row>
    <row r="402" spans="1:3" x14ac:dyDescent="0.25">
      <c r="B402" s="62">
        <v>44336</v>
      </c>
    </row>
    <row r="403" spans="1:3" x14ac:dyDescent="0.25">
      <c r="B403" s="62">
        <v>44337</v>
      </c>
    </row>
    <row r="404" spans="1:3" x14ac:dyDescent="0.25">
      <c r="B404" s="62">
        <v>44338</v>
      </c>
    </row>
    <row r="405" spans="1:3" x14ac:dyDescent="0.25">
      <c r="B405" s="62">
        <v>44339</v>
      </c>
    </row>
    <row r="406" spans="1:3" x14ac:dyDescent="0.25">
      <c r="B406" s="62">
        <v>44340</v>
      </c>
    </row>
    <row r="407" spans="1:3" x14ac:dyDescent="0.25">
      <c r="B407" s="62">
        <v>44341</v>
      </c>
    </row>
    <row r="408" spans="1:3" x14ac:dyDescent="0.25">
      <c r="A408" s="564">
        <v>44342</v>
      </c>
      <c r="B408" s="62">
        <v>44342</v>
      </c>
      <c r="C408" s="2">
        <v>1116</v>
      </c>
    </row>
    <row r="409" spans="1:3" x14ac:dyDescent="0.25">
      <c r="B409" s="62">
        <v>44343</v>
      </c>
    </row>
    <row r="410" spans="1:3" x14ac:dyDescent="0.25">
      <c r="B410" s="62">
        <v>44344</v>
      </c>
    </row>
    <row r="411" spans="1:3" x14ac:dyDescent="0.25">
      <c r="B411" s="62">
        <v>44345</v>
      </c>
    </row>
    <row r="412" spans="1:3" x14ac:dyDescent="0.25">
      <c r="B412" s="62">
        <v>44346</v>
      </c>
    </row>
    <row r="413" spans="1:3" x14ac:dyDescent="0.25">
      <c r="B413" s="62">
        <v>44347</v>
      </c>
    </row>
    <row r="414" spans="1:3" x14ac:dyDescent="0.25">
      <c r="B414" s="62">
        <v>44348</v>
      </c>
    </row>
    <row r="415" spans="1:3" x14ac:dyDescent="0.25">
      <c r="A415" s="62">
        <v>44349</v>
      </c>
      <c r="B415" s="62">
        <v>44349</v>
      </c>
      <c r="C415" s="2">
        <v>1129</v>
      </c>
    </row>
    <row r="416" spans="1:3" x14ac:dyDescent="0.25">
      <c r="B416" s="62">
        <v>44350</v>
      </c>
    </row>
    <row r="417" spans="1:3" x14ac:dyDescent="0.25">
      <c r="B417" s="62">
        <v>44351</v>
      </c>
    </row>
    <row r="418" spans="1:3" x14ac:dyDescent="0.25">
      <c r="B418" s="62">
        <v>44352</v>
      </c>
    </row>
    <row r="419" spans="1:3" x14ac:dyDescent="0.25">
      <c r="B419" s="62">
        <v>44353</v>
      </c>
    </row>
    <row r="420" spans="1:3" x14ac:dyDescent="0.25">
      <c r="B420" s="62">
        <v>44354</v>
      </c>
    </row>
    <row r="421" spans="1:3" x14ac:dyDescent="0.25">
      <c r="B421" s="62">
        <v>44355</v>
      </c>
    </row>
    <row r="422" spans="1:3" x14ac:dyDescent="0.25">
      <c r="A422" s="62">
        <v>44356</v>
      </c>
      <c r="B422" s="62">
        <v>44356</v>
      </c>
      <c r="C422" s="2">
        <v>1124</v>
      </c>
    </row>
    <row r="423" spans="1:3" x14ac:dyDescent="0.25">
      <c r="B423" s="62">
        <v>44357</v>
      </c>
    </row>
    <row r="424" spans="1:3" x14ac:dyDescent="0.25">
      <c r="B424" s="62">
        <v>44358</v>
      </c>
    </row>
    <row r="425" spans="1:3" x14ac:dyDescent="0.25">
      <c r="B425" s="62">
        <v>44359</v>
      </c>
    </row>
    <row r="426" spans="1:3" x14ac:dyDescent="0.25">
      <c r="B426" s="62">
        <v>44360</v>
      </c>
    </row>
    <row r="427" spans="1:3" x14ac:dyDescent="0.25">
      <c r="B427" s="62">
        <v>44361</v>
      </c>
    </row>
    <row r="428" spans="1:3" x14ac:dyDescent="0.25">
      <c r="B428" s="62">
        <v>44362</v>
      </c>
    </row>
    <row r="429" spans="1:3" x14ac:dyDescent="0.25">
      <c r="A429" s="62">
        <v>44363</v>
      </c>
      <c r="B429" s="62">
        <v>44363</v>
      </c>
      <c r="C429" s="2">
        <v>1142</v>
      </c>
    </row>
    <row r="430" spans="1:3" x14ac:dyDescent="0.25">
      <c r="B430" s="62">
        <v>44364</v>
      </c>
    </row>
    <row r="431" spans="1:3" x14ac:dyDescent="0.25">
      <c r="B431" s="62">
        <v>44365</v>
      </c>
    </row>
    <row r="432" spans="1:3" x14ac:dyDescent="0.25">
      <c r="B432" s="62">
        <v>44366</v>
      </c>
    </row>
    <row r="433" spans="1:3" x14ac:dyDescent="0.25">
      <c r="B433" s="62">
        <v>44367</v>
      </c>
    </row>
    <row r="434" spans="1:3" x14ac:dyDescent="0.25">
      <c r="B434" s="62">
        <v>44368</v>
      </c>
    </row>
    <row r="435" spans="1:3" x14ac:dyDescent="0.25">
      <c r="B435" s="62">
        <v>44369</v>
      </c>
    </row>
    <row r="436" spans="1:3" x14ac:dyDescent="0.25">
      <c r="A436" s="62">
        <v>44370</v>
      </c>
      <c r="B436" s="62">
        <v>44370</v>
      </c>
      <c r="C436" s="2">
        <v>1227</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89"/>
  <sheetViews>
    <sheetView showGridLines="0" zoomScale="85" zoomScaleNormal="85" workbookViewId="0">
      <pane xSplit="1" ySplit="4" topLeftCell="B466"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74" customWidth="1"/>
    <col min="7" max="8" width="15.42578125" customWidth="1"/>
    <col min="9" max="9" width="13.5703125" customWidth="1"/>
    <col min="10" max="10" width="17.140625" style="31" customWidth="1"/>
    <col min="11" max="11" width="11.42578125" style="151" customWidth="1"/>
    <col min="12" max="13" width="11.42578125" style="379" customWidth="1"/>
    <col min="14" max="14" width="12.42578125" style="151" customWidth="1"/>
    <col min="15" max="15" width="11.42578125" style="151" customWidth="1"/>
    <col min="16" max="16" width="12.42578125" style="149" customWidth="1"/>
    <col min="17" max="18" width="12.42578125" style="377" customWidth="1"/>
    <col min="19" max="19" width="13.42578125" style="150" customWidth="1"/>
    <col min="20" max="20" width="6.42578125" customWidth="1"/>
  </cols>
  <sheetData>
    <row r="1" spans="1:27" x14ac:dyDescent="0.25">
      <c r="A1" s="1" t="s">
        <v>190</v>
      </c>
      <c r="B1" s="1"/>
      <c r="C1" s="1"/>
      <c r="I1" s="78"/>
      <c r="J1" s="146"/>
      <c r="K1" s="576" t="s">
        <v>114</v>
      </c>
      <c r="L1" s="577"/>
      <c r="M1" s="577"/>
      <c r="N1" s="577"/>
      <c r="O1" s="577"/>
      <c r="P1" s="577"/>
      <c r="W1" s="22" t="s">
        <v>29</v>
      </c>
    </row>
    <row r="2" spans="1:27" x14ac:dyDescent="0.25">
      <c r="A2" s="2"/>
      <c r="I2" s="567" t="s">
        <v>187</v>
      </c>
      <c r="J2" s="568"/>
      <c r="Q2" s="382"/>
      <c r="R2" s="382"/>
    </row>
    <row r="3" spans="1:27" ht="48.75" customHeight="1" x14ac:dyDescent="0.25">
      <c r="A3" s="570" t="s">
        <v>30</v>
      </c>
      <c r="B3" s="572" t="s">
        <v>185</v>
      </c>
      <c r="C3" s="573"/>
      <c r="D3" s="573"/>
      <c r="E3" s="104" t="s">
        <v>184</v>
      </c>
      <c r="F3" s="579" t="s">
        <v>199</v>
      </c>
      <c r="G3" s="574" t="s">
        <v>186</v>
      </c>
      <c r="H3" s="574"/>
      <c r="I3" s="567"/>
      <c r="J3" s="568"/>
      <c r="K3" s="569" t="s">
        <v>188</v>
      </c>
      <c r="L3" s="580" t="s">
        <v>200</v>
      </c>
      <c r="M3" s="575" t="s">
        <v>201</v>
      </c>
      <c r="N3" s="566" t="s">
        <v>189</v>
      </c>
      <c r="O3" s="569" t="s">
        <v>183</v>
      </c>
      <c r="P3" s="578" t="s">
        <v>191</v>
      </c>
      <c r="Q3" s="575" t="s">
        <v>202</v>
      </c>
      <c r="R3" s="575" t="s">
        <v>203</v>
      </c>
      <c r="S3" s="566" t="s">
        <v>182</v>
      </c>
    </row>
    <row r="4" spans="1:27" ht="30.6" customHeight="1" x14ac:dyDescent="0.25">
      <c r="A4" s="571"/>
      <c r="B4" s="23" t="s">
        <v>18</v>
      </c>
      <c r="C4" s="24" t="s">
        <v>17</v>
      </c>
      <c r="D4" s="28" t="s">
        <v>3</v>
      </c>
      <c r="E4" s="99" t="s">
        <v>63</v>
      </c>
      <c r="F4" s="579"/>
      <c r="G4" s="98" t="s">
        <v>63</v>
      </c>
      <c r="H4" s="79" t="s">
        <v>64</v>
      </c>
      <c r="I4" s="80" t="s">
        <v>63</v>
      </c>
      <c r="J4" s="147" t="s">
        <v>64</v>
      </c>
      <c r="K4" s="569"/>
      <c r="L4" s="580"/>
      <c r="M4" s="575"/>
      <c r="N4" s="566"/>
      <c r="O4" s="569"/>
      <c r="P4" s="578"/>
      <c r="Q4" s="575"/>
      <c r="R4" s="575"/>
      <c r="S4" s="566"/>
    </row>
    <row r="5" spans="1:27" x14ac:dyDescent="0.2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2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2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2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2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2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2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2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2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2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2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2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2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2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2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2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2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2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2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2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2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2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2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2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2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2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2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2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2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2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2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2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2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2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2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2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2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2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2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2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2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2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2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2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2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2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2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2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2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2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2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2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2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2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2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2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2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2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2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2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2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2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2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2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2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2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2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2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2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2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2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2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2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2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2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2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2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2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2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2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2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2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2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2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2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2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2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2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2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2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2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2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2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2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2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2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2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2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2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2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2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2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2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2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2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2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2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2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2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2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2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2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2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2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2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2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2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2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2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2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2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2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2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2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2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2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2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2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2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2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2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2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2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2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2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2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2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2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2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2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2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2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2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2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2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2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2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2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2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2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2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2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2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2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2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2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2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2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2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2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2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2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2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2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2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2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2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2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2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2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2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2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2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2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2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2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2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2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2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2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2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2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2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2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2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2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2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2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2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2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2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2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2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2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2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2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2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2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2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2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2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2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2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2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2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2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2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2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2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2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2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2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2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2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2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2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2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2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2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2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2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2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2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2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2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2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2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2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2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2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2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2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2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2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2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2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2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2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2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2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2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2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2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2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2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2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2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2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2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2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2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2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2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2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2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2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2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2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2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2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2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2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2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2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2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2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2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2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2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2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2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2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2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2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2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2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2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2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2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2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2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2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2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2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2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2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2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2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2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2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2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2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75" x14ac:dyDescent="0.2">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2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2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2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2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2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2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2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2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2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2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2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2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2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2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2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2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2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2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2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2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2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2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2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2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2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2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2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2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2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2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2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2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2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2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2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2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2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2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2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2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2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2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2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2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2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2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2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2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2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2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2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2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2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2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2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2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2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2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2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2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2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2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2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2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2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2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2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2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2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2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2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2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2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2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2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2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2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2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2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2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2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2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2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2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2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2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2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2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2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2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2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2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2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2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2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2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2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2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2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47">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2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47">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2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47">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48" t="s">
        <v>322</v>
      </c>
    </row>
    <row r="399" spans="1:21" x14ac:dyDescent="0.2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47">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2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47">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2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47">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2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47">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2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47">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2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47">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2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47">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2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47">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2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47">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2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47">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2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47">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2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47">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2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47">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2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47">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2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47">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2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47">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2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47">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48" t="s">
        <v>341</v>
      </c>
    </row>
    <row r="416" spans="1:21" x14ac:dyDescent="0.2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47">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2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47">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2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47">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2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47">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2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47">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2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47">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2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47">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2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47">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48" t="s">
        <v>360</v>
      </c>
    </row>
    <row r="424" spans="1:21" x14ac:dyDescent="0.2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47">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2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47">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2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47">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2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47">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2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47">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75" x14ac:dyDescent="0.2">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47">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2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47">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2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47">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2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47">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2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47">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2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47">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386</v>
      </c>
    </row>
    <row r="435" spans="1:21" x14ac:dyDescent="0.2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47">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390</v>
      </c>
    </row>
    <row r="436" spans="1:21" x14ac:dyDescent="0.2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47">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2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47">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2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47">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2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47">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2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47">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25">
      <c r="A441" s="62">
        <v>44328</v>
      </c>
      <c r="B441" s="44">
        <v>1726862</v>
      </c>
      <c r="C441" s="44">
        <v>228423</v>
      </c>
      <c r="D441" s="105">
        <v>1955285</v>
      </c>
      <c r="E441" s="2">
        <v>345</v>
      </c>
      <c r="F441" s="375">
        <f>E441/(D441-D440)</f>
        <v>7.1785268414481893E-2</v>
      </c>
      <c r="G441" s="44">
        <v>17589</v>
      </c>
      <c r="H441" s="105">
        <v>2733221</v>
      </c>
      <c r="I441" s="75">
        <v>8487</v>
      </c>
      <c r="J441" s="73">
        <v>3235007</v>
      </c>
      <c r="K441" s="389">
        <v>26076</v>
      </c>
      <c r="L441" s="380">
        <v>394</v>
      </c>
      <c r="M441" s="447">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2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47">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2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47">
        <f t="shared" si="1301"/>
        <v>1.3232514177693762E-2</v>
      </c>
      <c r="N443" s="90">
        <f t="shared" ref="N443:N448" si="1308">D443-D436</f>
        <v>23864</v>
      </c>
      <c r="O443" s="90">
        <f t="shared" ref="O443:O448" si="1309">SUM(E437:E443)</f>
        <v>1660</v>
      </c>
      <c r="P443" s="152">
        <f t="shared" ref="P443:Q445" si="1310">SUM(K437:K443)</f>
        <v>131319</v>
      </c>
      <c r="Q443" s="152">
        <f t="shared" si="1310"/>
        <v>1844</v>
      </c>
      <c r="R443" s="383">
        <f t="shared" ref="R443" si="1311">Q443/P443</f>
        <v>1.4042141655053724E-2</v>
      </c>
      <c r="S443" s="91">
        <f t="shared" ref="S443" si="1312">P443/5463.3</f>
        <v>24.03657130305859</v>
      </c>
      <c r="U443" s="113" t="s">
        <v>396</v>
      </c>
    </row>
    <row r="444" spans="1:21" x14ac:dyDescent="0.25">
      <c r="A444" s="62">
        <v>44331</v>
      </c>
      <c r="B444" s="44">
        <v>1737843</v>
      </c>
      <c r="C444" s="44">
        <v>229321</v>
      </c>
      <c r="D444" s="105">
        <v>1967164</v>
      </c>
      <c r="E444" s="2">
        <v>413</v>
      </c>
      <c r="F444" s="375">
        <f t="shared" si="1270"/>
        <v>8.202581926514399E-2</v>
      </c>
      <c r="G444" s="44">
        <v>15457</v>
      </c>
      <c r="H444" s="112">
        <v>2780608</v>
      </c>
      <c r="I444" s="75">
        <v>12409</v>
      </c>
      <c r="J444" s="73">
        <v>3258036</v>
      </c>
      <c r="K444" s="389">
        <v>27866</v>
      </c>
      <c r="L444" s="380">
        <v>434</v>
      </c>
      <c r="M444" s="447">
        <f t="shared" si="1301"/>
        <v>1.5574535275963539E-2</v>
      </c>
      <c r="N444" s="90">
        <f t="shared" si="1308"/>
        <v>25659</v>
      </c>
      <c r="O444" s="90">
        <f t="shared" si="1309"/>
        <v>1849</v>
      </c>
      <c r="P444" s="152">
        <f t="shared" si="1310"/>
        <v>137516</v>
      </c>
      <c r="Q444" s="152">
        <f t="shared" si="1310"/>
        <v>2022</v>
      </c>
      <c r="R444" s="383">
        <f t="shared" ref="R444" si="1313">Q444/P444</f>
        <v>1.4703743564385235E-2</v>
      </c>
      <c r="S444" s="91">
        <f t="shared" ref="S444" si="1314">P444/5463.3</f>
        <v>25.170867424450424</v>
      </c>
      <c r="U444" s="448" t="s">
        <v>397</v>
      </c>
    </row>
    <row r="445" spans="1:21" x14ac:dyDescent="0.25">
      <c r="A445" s="62">
        <v>44332</v>
      </c>
      <c r="B445" s="44">
        <v>1741225</v>
      </c>
      <c r="C445" s="44">
        <v>229613</v>
      </c>
      <c r="D445" s="105">
        <v>1970838</v>
      </c>
      <c r="E445" s="2">
        <v>292</v>
      </c>
      <c r="F445" s="375">
        <f t="shared" ref="F445" si="1315">E445/(D445-D444)</f>
        <v>7.9477408818726183E-2</v>
      </c>
      <c r="G445" s="44">
        <v>5423</v>
      </c>
      <c r="H445" s="112">
        <v>2786031</v>
      </c>
      <c r="I445" s="75">
        <v>10580</v>
      </c>
      <c r="J445" s="73">
        <v>3268616</v>
      </c>
      <c r="K445" s="389">
        <v>16003</v>
      </c>
      <c r="L445" s="380">
        <v>318</v>
      </c>
      <c r="M445" s="447">
        <f t="shared" si="1301"/>
        <v>1.987127413609948E-2</v>
      </c>
      <c r="N445" s="90">
        <f t="shared" si="1308"/>
        <v>26539</v>
      </c>
      <c r="O445" s="90">
        <f t="shared" si="1309"/>
        <v>1941</v>
      </c>
      <c r="P445" s="152">
        <f t="shared" si="1310"/>
        <v>139543</v>
      </c>
      <c r="Q445" s="152">
        <f t="shared" si="1310"/>
        <v>2125</v>
      </c>
      <c r="R445" s="383">
        <f t="shared" ref="R445" si="1316">Q445/P445</f>
        <v>1.522828088832833E-2</v>
      </c>
      <c r="S445" s="91">
        <f t="shared" ref="S445" si="1317">P445/5463.3</f>
        <v>25.541888602126917</v>
      </c>
    </row>
    <row r="446" spans="1:21" x14ac:dyDescent="0.25">
      <c r="A446" s="62">
        <v>44333</v>
      </c>
      <c r="B446" s="44">
        <v>1744055</v>
      </c>
      <c r="C446" s="44">
        <v>229774</v>
      </c>
      <c r="D446" s="105">
        <v>1973829</v>
      </c>
      <c r="E446" s="2">
        <v>161</v>
      </c>
      <c r="F446" s="375">
        <f t="shared" ref="F446:F447" si="1318">E446/(D446-D445)</f>
        <v>5.382815112002675E-2</v>
      </c>
      <c r="G446" s="44">
        <v>5322</v>
      </c>
      <c r="H446" s="112">
        <v>2791353</v>
      </c>
      <c r="I446" s="75">
        <v>6039</v>
      </c>
      <c r="J446" s="73">
        <v>3274655</v>
      </c>
      <c r="K446" s="389">
        <v>11361</v>
      </c>
      <c r="L446" s="380">
        <v>178</v>
      </c>
      <c r="M446" s="447">
        <f t="shared" si="1301"/>
        <v>1.5667634891294781E-2</v>
      </c>
      <c r="N446" s="90">
        <f t="shared" si="1308"/>
        <v>26856</v>
      </c>
      <c r="O446" s="90">
        <f t="shared" si="1309"/>
        <v>1934</v>
      </c>
      <c r="P446" s="152">
        <f t="shared" ref="P446" si="1319">SUM(K440:K446)</f>
        <v>139388</v>
      </c>
      <c r="Q446" s="152">
        <f t="shared" ref="Q446" si="1320">SUM(L440:L446)</f>
        <v>2114</v>
      </c>
      <c r="R446" s="383">
        <f t="shared" ref="R446" si="1321">Q446/P446</f>
        <v>1.5166298390105318E-2</v>
      </c>
      <c r="S446" s="91">
        <f t="shared" ref="S446" si="1322">P446/5463.3</f>
        <v>25.51351747112551</v>
      </c>
    </row>
    <row r="447" spans="1:21" x14ac:dyDescent="0.25">
      <c r="A447" s="62">
        <v>44334</v>
      </c>
      <c r="B447" s="44">
        <v>1747794</v>
      </c>
      <c r="C447" s="44">
        <v>230042</v>
      </c>
      <c r="D447" s="105">
        <v>1977836</v>
      </c>
      <c r="E447" s="2">
        <v>268</v>
      </c>
      <c r="F447" s="375">
        <f t="shared" si="1318"/>
        <v>6.6882954829049157E-2</v>
      </c>
      <c r="G447" s="44">
        <v>11174</v>
      </c>
      <c r="H447" s="112">
        <v>2802527</v>
      </c>
      <c r="I447" s="75">
        <v>6341</v>
      </c>
      <c r="J447" s="73">
        <v>3280996</v>
      </c>
      <c r="K447" s="389">
        <v>17515</v>
      </c>
      <c r="L447" s="380">
        <v>290</v>
      </c>
      <c r="M447" s="447">
        <f t="shared" ref="M447:M448" si="1323">L447/K447</f>
        <v>1.6557236654296318E-2</v>
      </c>
      <c r="N447" s="90">
        <f t="shared" si="1308"/>
        <v>27357</v>
      </c>
      <c r="O447" s="90">
        <f t="shared" si="1309"/>
        <v>1964</v>
      </c>
      <c r="P447" s="152">
        <f t="shared" ref="P447:P448" si="1324">SUM(K441:K447)</f>
        <v>141371</v>
      </c>
      <c r="Q447" s="152">
        <f t="shared" ref="Q447:Q448" si="1325">SUM(L441:L447)</f>
        <v>2144</v>
      </c>
      <c r="R447" s="383">
        <f t="shared" ref="R447:R448" si="1326">Q447/P447</f>
        <v>1.516576950010964E-2</v>
      </c>
      <c r="S447" s="91">
        <f t="shared" ref="S447:S448" si="1327">P447/5463.3</f>
        <v>25.876484908388701</v>
      </c>
    </row>
    <row r="448" spans="1:21" x14ac:dyDescent="0.25">
      <c r="A448" s="62">
        <v>44335</v>
      </c>
      <c r="B448" s="44">
        <v>1752954</v>
      </c>
      <c r="C448" s="44">
        <v>230436</v>
      </c>
      <c r="D448" s="105">
        <v>1983390</v>
      </c>
      <c r="E448" s="2">
        <v>394</v>
      </c>
      <c r="F448" s="375">
        <f t="shared" ref="F448" si="1328">E448/(D448-D447)</f>
        <v>7.0939863161685268E-2</v>
      </c>
      <c r="G448" s="44">
        <v>17452</v>
      </c>
      <c r="H448" s="112">
        <v>2819979</v>
      </c>
      <c r="I448" s="75">
        <v>9460</v>
      </c>
      <c r="J448" s="73">
        <v>3290456</v>
      </c>
      <c r="K448" s="389">
        <v>26912</v>
      </c>
      <c r="L448" s="380">
        <v>430</v>
      </c>
      <c r="M448" s="447">
        <f t="shared" si="1323"/>
        <v>1.5978002378121286E-2</v>
      </c>
      <c r="N448" s="90">
        <f t="shared" si="1308"/>
        <v>28105</v>
      </c>
      <c r="O448" s="90">
        <f t="shared" si="1309"/>
        <v>2013</v>
      </c>
      <c r="P448" s="152">
        <f t="shared" si="1324"/>
        <v>142207</v>
      </c>
      <c r="Q448" s="152">
        <f t="shared" si="1325"/>
        <v>2180</v>
      </c>
      <c r="R448" s="383">
        <f t="shared" si="1326"/>
        <v>1.5329765763991927E-2</v>
      </c>
      <c r="S448" s="91">
        <f t="shared" si="1327"/>
        <v>26.029505976241467</v>
      </c>
    </row>
    <row r="449" spans="1:21" x14ac:dyDescent="0.25">
      <c r="A449" s="62">
        <v>44336</v>
      </c>
      <c r="B449" s="44">
        <v>1757761</v>
      </c>
      <c r="C449" s="44">
        <v>230868</v>
      </c>
      <c r="D449" s="105">
        <v>1988629</v>
      </c>
      <c r="E449" s="2">
        <v>432</v>
      </c>
      <c r="F449" s="375">
        <f t="shared" ref="F449:F453" si="1329">E449/(D449-D448)</f>
        <v>8.2458484443596103E-2</v>
      </c>
      <c r="G449" s="44">
        <v>19699</v>
      </c>
      <c r="H449" s="112">
        <v>2839678</v>
      </c>
      <c r="I449" s="75">
        <v>8890</v>
      </c>
      <c r="J449" s="73">
        <v>3299346</v>
      </c>
      <c r="K449" s="389">
        <v>28589</v>
      </c>
      <c r="L449" s="380">
        <v>461</v>
      </c>
      <c r="M449" s="447">
        <f t="shared" ref="M449:M450" si="1330">L449/K449</f>
        <v>1.6125083073909547E-2</v>
      </c>
      <c r="N449" s="90">
        <f t="shared" ref="N449" si="1331">D449-D442</f>
        <v>29267</v>
      </c>
      <c r="O449" s="90">
        <f t="shared" ref="O449" si="1332">SUM(E443:E449)</f>
        <v>2175</v>
      </c>
      <c r="P449" s="152">
        <f t="shared" ref="P449" si="1333">SUM(K443:K449)</f>
        <v>145703</v>
      </c>
      <c r="Q449" s="152">
        <f t="shared" ref="Q449" si="1334">SUM(L443:L449)</f>
        <v>2342</v>
      </c>
      <c r="R449" s="383">
        <f t="shared" ref="R449" si="1335">Q449/P449</f>
        <v>1.6073793950707946E-2</v>
      </c>
      <c r="S449" s="91">
        <f t="shared" ref="S449" si="1336">P449/5463.3</f>
        <v>26.669412259989382</v>
      </c>
    </row>
    <row r="450" spans="1:21" x14ac:dyDescent="0.25">
      <c r="A450" s="62">
        <v>44337</v>
      </c>
      <c r="B450" s="44">
        <v>1762516</v>
      </c>
      <c r="C450" s="44">
        <v>231282</v>
      </c>
      <c r="D450" s="105">
        <v>1993798</v>
      </c>
      <c r="E450" s="2">
        <v>414</v>
      </c>
      <c r="F450" s="375">
        <f t="shared" si="1329"/>
        <v>8.0092861288450376E-2</v>
      </c>
      <c r="G450" s="44">
        <v>14213</v>
      </c>
      <c r="H450" s="112">
        <v>2853891</v>
      </c>
      <c r="I450" s="75">
        <v>9295</v>
      </c>
      <c r="J450" s="73">
        <v>3308641</v>
      </c>
      <c r="K450" s="389">
        <v>23508</v>
      </c>
      <c r="L450" s="380">
        <v>455</v>
      </c>
      <c r="M450" s="447">
        <f t="shared" si="1330"/>
        <v>1.9355113152969203E-2</v>
      </c>
      <c r="N450" s="90">
        <f t="shared" ref="N450" si="1337">D450-D443</f>
        <v>31669</v>
      </c>
      <c r="O450" s="90">
        <f t="shared" ref="O450" si="1338">SUM(E444:E450)</f>
        <v>2374</v>
      </c>
      <c r="P450" s="152">
        <f t="shared" ref="P450" si="1339">SUM(K444:K450)</f>
        <v>151754</v>
      </c>
      <c r="Q450" s="152">
        <f t="shared" ref="Q450" si="1340">SUM(L444:L450)</f>
        <v>2566</v>
      </c>
      <c r="R450" s="383">
        <f t="shared" ref="R450" si="1341">Q450/P450</f>
        <v>1.6908944739512634E-2</v>
      </c>
      <c r="S450" s="91">
        <f t="shared" ref="S450" si="1342">P450/5463.3</f>
        <v>27.776984606373436</v>
      </c>
    </row>
    <row r="451" spans="1:21" s="558" customFormat="1" x14ac:dyDescent="0.25">
      <c r="A451" s="545">
        <v>44338</v>
      </c>
      <c r="B451" s="546">
        <v>1766886</v>
      </c>
      <c r="C451" s="546">
        <v>231652</v>
      </c>
      <c r="D451" s="547">
        <v>1998538</v>
      </c>
      <c r="E451" s="548">
        <v>370</v>
      </c>
      <c r="F451" s="375">
        <f t="shared" si="1329"/>
        <v>7.805907172995781E-2</v>
      </c>
      <c r="G451" s="546">
        <v>9447</v>
      </c>
      <c r="H451" s="547">
        <v>2863338</v>
      </c>
      <c r="I451" s="549">
        <v>12297</v>
      </c>
      <c r="J451" s="550">
        <v>3320938</v>
      </c>
      <c r="K451" s="551">
        <v>21744</v>
      </c>
      <c r="L451" s="552">
        <v>402</v>
      </c>
      <c r="M451" s="553">
        <f t="shared" ref="M451" si="1343">L451/K451</f>
        <v>1.84878587196468E-2</v>
      </c>
      <c r="N451" s="554">
        <f t="shared" ref="N451" si="1344">D451-D444</f>
        <v>31374</v>
      </c>
      <c r="O451" s="554">
        <f t="shared" ref="O451" si="1345">SUM(E445:E451)</f>
        <v>2331</v>
      </c>
      <c r="P451" s="555">
        <f t="shared" ref="P451" si="1346">SUM(K445:K451)</f>
        <v>145632</v>
      </c>
      <c r="Q451" s="555">
        <f t="shared" ref="Q451" si="1347">SUM(L445:L451)</f>
        <v>2534</v>
      </c>
      <c r="R451" s="556">
        <f t="shared" ref="R451" si="1348">Q451/P451</f>
        <v>1.7400021973192705E-2</v>
      </c>
      <c r="S451" s="557">
        <f t="shared" ref="S451" si="1349">P451/5463.3</f>
        <v>26.656416451595188</v>
      </c>
    </row>
    <row r="452" spans="1:21" s="413" customFormat="1" x14ac:dyDescent="0.25">
      <c r="A452" s="559">
        <v>44339</v>
      </c>
      <c r="B452" s="560">
        <v>1771311</v>
      </c>
      <c r="C452" s="560">
        <v>232030</v>
      </c>
      <c r="D452" s="112">
        <v>2003341</v>
      </c>
      <c r="E452" s="561">
        <v>378</v>
      </c>
      <c r="F452" s="562">
        <f t="shared" si="1329"/>
        <v>7.8700811992504685E-2</v>
      </c>
      <c r="G452" s="560">
        <v>9075</v>
      </c>
      <c r="H452" s="112">
        <v>2872413</v>
      </c>
      <c r="I452" s="75">
        <v>11927</v>
      </c>
      <c r="J452" s="73">
        <v>3332865</v>
      </c>
      <c r="K452" s="392">
        <v>21002</v>
      </c>
      <c r="L452" s="380">
        <v>410</v>
      </c>
      <c r="M452" s="447">
        <f t="shared" ref="M452" si="1350">L452/K452</f>
        <v>1.952195029044853E-2</v>
      </c>
      <c r="N452" s="90">
        <f t="shared" ref="N452" si="1351">D452-D445</f>
        <v>32503</v>
      </c>
      <c r="O452" s="90">
        <f t="shared" ref="O452" si="1352">SUM(E446:E452)</f>
        <v>2417</v>
      </c>
      <c r="P452" s="152">
        <f t="shared" ref="P452" si="1353">SUM(K446:K452)</f>
        <v>150631</v>
      </c>
      <c r="Q452" s="152">
        <f t="shared" ref="Q452" si="1354">SUM(L446:L452)</f>
        <v>2626</v>
      </c>
      <c r="R452" s="383">
        <f t="shared" ref="R452" si="1355">Q452/P452</f>
        <v>1.7433330456546128E-2</v>
      </c>
      <c r="S452" s="91">
        <f t="shared" ref="S452" si="1356">P452/5463.3</f>
        <v>27.571431186279355</v>
      </c>
    </row>
    <row r="453" spans="1:21" x14ac:dyDescent="0.25">
      <c r="A453" s="62">
        <v>44340</v>
      </c>
      <c r="B453" s="560">
        <v>1774610</v>
      </c>
      <c r="C453" s="560">
        <v>232343</v>
      </c>
      <c r="D453" s="112">
        <v>2006953</v>
      </c>
      <c r="E453" s="561">
        <v>313</v>
      </c>
      <c r="F453" s="562">
        <f t="shared" si="1329"/>
        <v>8.6655592469545961E-2</v>
      </c>
      <c r="G453" s="560">
        <v>4533</v>
      </c>
      <c r="H453" s="112">
        <v>2876946</v>
      </c>
      <c r="I453" s="75">
        <v>7644</v>
      </c>
      <c r="J453" s="73">
        <v>3340509</v>
      </c>
      <c r="K453" s="392">
        <v>12177</v>
      </c>
      <c r="L453" s="380">
        <v>341</v>
      </c>
      <c r="M453" s="447">
        <f t="shared" ref="M453:M454" si="1357">L453/K453</f>
        <v>2.8003613369467027E-2</v>
      </c>
      <c r="N453" s="90">
        <f t="shared" ref="N453:N454" si="1358">D453-D446</f>
        <v>33124</v>
      </c>
      <c r="O453" s="90">
        <f t="shared" ref="O453:O454" si="1359">SUM(E447:E453)</f>
        <v>2569</v>
      </c>
      <c r="P453" s="152">
        <f t="shared" ref="P453:P454" si="1360">SUM(K447:K453)</f>
        <v>151447</v>
      </c>
      <c r="Q453" s="152">
        <f t="shared" ref="Q453:Q454" si="1361">SUM(L447:L453)</f>
        <v>2789</v>
      </c>
      <c r="R453" s="383">
        <f t="shared" ref="R453:R454" si="1362">Q453/P453</f>
        <v>1.8415683374381799E-2</v>
      </c>
      <c r="S453" s="91">
        <f t="shared" ref="S453:S454" si="1363">P453/5463.3</f>
        <v>27.720791463035162</v>
      </c>
      <c r="U453" s="448" t="s">
        <v>400</v>
      </c>
    </row>
    <row r="454" spans="1:21" x14ac:dyDescent="0.25">
      <c r="A454" s="559">
        <v>44341</v>
      </c>
      <c r="B454" s="560">
        <v>1778113</v>
      </c>
      <c r="C454" s="560">
        <v>232661</v>
      </c>
      <c r="D454" s="112">
        <v>2010774</v>
      </c>
      <c r="E454" s="561">
        <v>318</v>
      </c>
      <c r="F454" s="562">
        <f t="shared" ref="F454" si="1364">E454/(D454-D453)</f>
        <v>8.3224286835906824E-2</v>
      </c>
      <c r="G454" s="560">
        <v>10448</v>
      </c>
      <c r="H454" s="112">
        <v>2887394</v>
      </c>
      <c r="I454" s="75">
        <v>6285</v>
      </c>
      <c r="J454" s="73">
        <v>3346794</v>
      </c>
      <c r="K454" s="392">
        <v>16733</v>
      </c>
      <c r="L454" s="380">
        <v>343</v>
      </c>
      <c r="M454" s="447">
        <f t="shared" si="1357"/>
        <v>2.0498416303113609E-2</v>
      </c>
      <c r="N454" s="90">
        <f t="shared" si="1358"/>
        <v>32938</v>
      </c>
      <c r="O454" s="90">
        <f t="shared" si="1359"/>
        <v>2619</v>
      </c>
      <c r="P454" s="152">
        <f t="shared" si="1360"/>
        <v>150665</v>
      </c>
      <c r="Q454" s="152">
        <f t="shared" si="1361"/>
        <v>2842</v>
      </c>
      <c r="R454" s="383">
        <f t="shared" si="1362"/>
        <v>1.8863040520359739E-2</v>
      </c>
      <c r="S454" s="91">
        <f t="shared" si="1363"/>
        <v>27.57765453114418</v>
      </c>
      <c r="U454" s="113" t="s">
        <v>401</v>
      </c>
    </row>
    <row r="455" spans="1:21" x14ac:dyDescent="0.25">
      <c r="A455" s="559">
        <v>44342</v>
      </c>
      <c r="B455" s="560">
        <v>1783688</v>
      </c>
      <c r="C455" s="560">
        <v>233207</v>
      </c>
      <c r="D455" s="112">
        <v>2016895</v>
      </c>
      <c r="E455" s="561">
        <v>546</v>
      </c>
      <c r="F455" s="562">
        <f t="shared" ref="F455:F468" si="1365">E455/(D455-D454)</f>
        <v>8.9201110929586672E-2</v>
      </c>
      <c r="G455" s="560">
        <v>17466</v>
      </c>
      <c r="H455" s="112">
        <v>2904860</v>
      </c>
      <c r="I455" s="75">
        <v>11208</v>
      </c>
      <c r="J455" s="73">
        <v>3358002</v>
      </c>
      <c r="K455" s="392">
        <v>28674</v>
      </c>
      <c r="L455" s="380">
        <v>602</v>
      </c>
      <c r="M455" s="447">
        <f t="shared" ref="M455" si="1366">L455/K455</f>
        <v>2.0994629280881635E-2</v>
      </c>
      <c r="N455" s="90">
        <f t="shared" ref="N455" si="1367">D455-D448</f>
        <v>33505</v>
      </c>
      <c r="O455" s="90">
        <f t="shared" ref="O455" si="1368">SUM(E449:E455)</f>
        <v>2771</v>
      </c>
      <c r="P455" s="152">
        <f t="shared" ref="P455" si="1369">SUM(K449:K455)</f>
        <v>152427</v>
      </c>
      <c r="Q455" s="152">
        <f t="shared" ref="Q455" si="1370">SUM(L449:L455)</f>
        <v>3014</v>
      </c>
      <c r="R455" s="383">
        <f t="shared" ref="R455" si="1371">Q455/P455</f>
        <v>1.9773399725770368E-2</v>
      </c>
      <c r="S455" s="91">
        <f t="shared" ref="S455" si="1372">P455/5463.3</f>
        <v>27.900170226786006</v>
      </c>
    </row>
    <row r="456" spans="1:21" x14ac:dyDescent="0.25">
      <c r="A456" s="559">
        <v>44343</v>
      </c>
      <c r="B456" s="560">
        <v>1788654</v>
      </c>
      <c r="C456" s="560">
        <v>233671</v>
      </c>
      <c r="D456" s="112">
        <v>2022325</v>
      </c>
      <c r="E456" s="561">
        <v>464</v>
      </c>
      <c r="F456" s="562">
        <f t="shared" si="1365"/>
        <v>8.5451197053406994E-2</v>
      </c>
      <c r="G456" s="560">
        <v>19712</v>
      </c>
      <c r="H456" s="112">
        <v>2924572</v>
      </c>
      <c r="I456" s="75">
        <v>8987</v>
      </c>
      <c r="J456" s="73">
        <v>3366989</v>
      </c>
      <c r="K456" s="392">
        <v>28699</v>
      </c>
      <c r="L456" s="380">
        <v>507</v>
      </c>
      <c r="M456" s="447">
        <f t="shared" ref="M456" si="1373">L456/K456</f>
        <v>1.7666120770758562E-2</v>
      </c>
      <c r="N456" s="90">
        <f t="shared" ref="N456" si="1374">D456-D449</f>
        <v>33696</v>
      </c>
      <c r="O456" s="90">
        <f t="shared" ref="O456" si="1375">SUM(E450:E456)</f>
        <v>2803</v>
      </c>
      <c r="P456" s="152">
        <f t="shared" ref="P456" si="1376">SUM(K450:K456)</f>
        <v>152537</v>
      </c>
      <c r="Q456" s="152">
        <f t="shared" ref="Q456" si="1377">SUM(L450:L456)</f>
        <v>3060</v>
      </c>
      <c r="R456" s="383">
        <f t="shared" ref="R456" si="1378">Q456/P456</f>
        <v>2.0060706582665188E-2</v>
      </c>
      <c r="S456" s="91">
        <f t="shared" ref="S456" si="1379">P456/5463.3</f>
        <v>27.920304577819266</v>
      </c>
    </row>
    <row r="457" spans="1:21" x14ac:dyDescent="0.25">
      <c r="A457" s="559">
        <v>44344</v>
      </c>
      <c r="B457" s="560">
        <v>1793591</v>
      </c>
      <c r="C457" s="560">
        <v>234312</v>
      </c>
      <c r="D457" s="112">
        <v>2027903</v>
      </c>
      <c r="E457" s="561">
        <v>641</v>
      </c>
      <c r="F457" s="562">
        <f t="shared" si="1365"/>
        <v>0.11491574040874866</v>
      </c>
      <c r="G457" s="560">
        <v>15347</v>
      </c>
      <c r="H457" s="112">
        <v>2939919</v>
      </c>
      <c r="I457" s="75">
        <v>10592</v>
      </c>
      <c r="J457" s="73">
        <v>3377581</v>
      </c>
      <c r="K457" s="392">
        <v>25939</v>
      </c>
      <c r="L457" s="380">
        <v>679</v>
      </c>
      <c r="M457" s="447">
        <f t="shared" ref="M457" si="1380">L457/K457</f>
        <v>2.6176799414009792E-2</v>
      </c>
      <c r="N457" s="90">
        <f t="shared" ref="N457" si="1381">D457-D450</f>
        <v>34105</v>
      </c>
      <c r="O457" s="90">
        <f t="shared" ref="O457" si="1382">SUM(E451:E457)</f>
        <v>3030</v>
      </c>
      <c r="P457" s="152">
        <f t="shared" ref="P457" si="1383">SUM(K451:K457)</f>
        <v>154968</v>
      </c>
      <c r="Q457" s="152">
        <f t="shared" ref="Q457" si="1384">SUM(L451:L457)</f>
        <v>3284</v>
      </c>
      <c r="R457" s="383">
        <f t="shared" ref="R457" si="1385">Q457/P457</f>
        <v>2.1191471787723917E-2</v>
      </c>
      <c r="S457" s="91">
        <f t="shared" ref="S457" si="1386">P457/5463.3</f>
        <v>28.365273735654274</v>
      </c>
    </row>
    <row r="458" spans="1:21" x14ac:dyDescent="0.25">
      <c r="A458" s="559">
        <v>44345</v>
      </c>
      <c r="B458" s="560">
        <v>1798086</v>
      </c>
      <c r="C458" s="560">
        <v>234895</v>
      </c>
      <c r="D458" s="112">
        <v>2032981</v>
      </c>
      <c r="E458" s="561">
        <v>583</v>
      </c>
      <c r="F458" s="562">
        <f t="shared" si="1365"/>
        <v>0.11480897991335172</v>
      </c>
      <c r="G458" s="560">
        <v>12099</v>
      </c>
      <c r="H458" s="112">
        <v>2952018</v>
      </c>
      <c r="I458" s="75">
        <v>12433</v>
      </c>
      <c r="J458" s="73">
        <v>3390014</v>
      </c>
      <c r="K458" s="392">
        <v>24532</v>
      </c>
      <c r="L458" s="380">
        <v>624</v>
      </c>
      <c r="M458" s="447">
        <f t="shared" ref="M458:M459" si="1387">L458/K458</f>
        <v>2.5436165008967879E-2</v>
      </c>
      <c r="N458" s="90">
        <f t="shared" ref="N458" si="1388">D458-D451</f>
        <v>34443</v>
      </c>
      <c r="O458" s="90">
        <f t="shared" ref="O458" si="1389">SUM(E452:E458)</f>
        <v>3243</v>
      </c>
      <c r="P458" s="152">
        <f t="shared" ref="P458" si="1390">SUM(K452:K458)</f>
        <v>157756</v>
      </c>
      <c r="Q458" s="152">
        <f t="shared" ref="Q458" si="1391">SUM(L452:L458)</f>
        <v>3506</v>
      </c>
      <c r="R458" s="383">
        <f t="shared" ref="R458" si="1392">Q458/P458</f>
        <v>2.2224194325413931E-2</v>
      </c>
      <c r="S458" s="91">
        <f t="shared" ref="S458" si="1393">P458/5463.3</f>
        <v>28.875588014569949</v>
      </c>
    </row>
    <row r="459" spans="1:21" x14ac:dyDescent="0.25">
      <c r="A459" s="559">
        <v>44346</v>
      </c>
      <c r="B459" s="560">
        <v>1801935</v>
      </c>
      <c r="C459" s="560">
        <v>235421</v>
      </c>
      <c r="D459" s="112">
        <v>2037356</v>
      </c>
      <c r="E459" s="561">
        <v>526</v>
      </c>
      <c r="F459" s="562">
        <f t="shared" si="1365"/>
        <v>0.12022857142857143</v>
      </c>
      <c r="G459" s="560">
        <v>5872</v>
      </c>
      <c r="H459" s="112">
        <v>2957890</v>
      </c>
      <c r="I459" s="75">
        <v>11826</v>
      </c>
      <c r="J459" s="73">
        <v>3401840</v>
      </c>
      <c r="K459" s="392">
        <v>17698</v>
      </c>
      <c r="L459" s="380">
        <v>562</v>
      </c>
      <c r="M459" s="447">
        <f t="shared" si="1387"/>
        <v>3.17550005650356E-2</v>
      </c>
      <c r="N459" s="90">
        <f t="shared" ref="N459" si="1394">D459-D452</f>
        <v>34015</v>
      </c>
      <c r="O459" s="90">
        <f t="shared" ref="O459" si="1395">SUM(E453:E459)</f>
        <v>3391</v>
      </c>
      <c r="P459" s="152">
        <f t="shared" ref="P459" si="1396">SUM(K453:K459)</f>
        <v>154452</v>
      </c>
      <c r="Q459" s="152">
        <f t="shared" ref="Q459" si="1397">SUM(L453:L459)</f>
        <v>3658</v>
      </c>
      <c r="R459" s="383">
        <f t="shared" ref="R459" si="1398">Q459/P459</f>
        <v>2.36837334576438E-2</v>
      </c>
      <c r="S459" s="91">
        <f t="shared" ref="S459" si="1399">P459/5463.3</f>
        <v>28.270825325352806</v>
      </c>
    </row>
    <row r="460" spans="1:21" x14ac:dyDescent="0.25">
      <c r="A460" s="559">
        <v>44347</v>
      </c>
      <c r="B460" s="560">
        <v>1805043</v>
      </c>
      <c r="C460" s="560">
        <v>235911</v>
      </c>
      <c r="D460" s="112">
        <v>2040954</v>
      </c>
      <c r="E460" s="561">
        <v>490</v>
      </c>
      <c r="F460" s="562">
        <f t="shared" si="1365"/>
        <v>0.13618677042801555</v>
      </c>
      <c r="G460" s="560">
        <v>5324</v>
      </c>
      <c r="H460" s="112">
        <v>2963214</v>
      </c>
      <c r="I460" s="75">
        <v>7029</v>
      </c>
      <c r="J460" s="73">
        <v>3408869</v>
      </c>
      <c r="K460" s="392">
        <v>12353</v>
      </c>
      <c r="L460" s="380">
        <v>517</v>
      </c>
      <c r="M460" s="447">
        <f t="shared" ref="M460" si="1400">L460/K460</f>
        <v>4.1852181656277826E-2</v>
      </c>
      <c r="N460" s="90">
        <f t="shared" ref="N460" si="1401">D460-D453</f>
        <v>34001</v>
      </c>
      <c r="O460" s="90">
        <f t="shared" ref="O460" si="1402">SUM(E454:E460)</f>
        <v>3568</v>
      </c>
      <c r="P460" s="152">
        <f t="shared" ref="P460" si="1403">SUM(K454:K460)</f>
        <v>154628</v>
      </c>
      <c r="Q460" s="152">
        <f t="shared" ref="Q460" si="1404">SUM(L454:L460)</f>
        <v>3834</v>
      </c>
      <c r="R460" s="383">
        <f t="shared" ref="R460" si="1405">Q460/P460</f>
        <v>2.4794991851411128E-2</v>
      </c>
      <c r="S460" s="91">
        <f t="shared" ref="S460" si="1406">P460/5463.3</f>
        <v>28.30304028700602</v>
      </c>
    </row>
    <row r="461" spans="1:21" x14ac:dyDescent="0.25">
      <c r="A461" s="559">
        <v>44348</v>
      </c>
      <c r="B461" s="560">
        <v>1808430</v>
      </c>
      <c r="C461" s="560">
        <v>236389</v>
      </c>
      <c r="D461" s="112">
        <v>2044819</v>
      </c>
      <c r="E461" s="561">
        <v>478</v>
      </c>
      <c r="F461" s="562">
        <f t="shared" si="1365"/>
        <v>0.12367399741267787</v>
      </c>
      <c r="G461" s="560">
        <v>9983</v>
      </c>
      <c r="H461" s="112">
        <v>2973197</v>
      </c>
      <c r="I461" s="75">
        <v>6506</v>
      </c>
      <c r="J461" s="73">
        <v>3415375</v>
      </c>
      <c r="K461" s="392">
        <v>16489</v>
      </c>
      <c r="L461" s="380">
        <v>511</v>
      </c>
      <c r="M461" s="447">
        <f t="shared" ref="M461" si="1407">L461/K461</f>
        <v>3.0990357207835526E-2</v>
      </c>
      <c r="N461" s="90">
        <f t="shared" ref="N461" si="1408">D461-D454</f>
        <v>34045</v>
      </c>
      <c r="O461" s="90">
        <f t="shared" ref="O461" si="1409">SUM(E455:E461)</f>
        <v>3728</v>
      </c>
      <c r="P461" s="152">
        <f t="shared" ref="P461" si="1410">SUM(K455:K461)</f>
        <v>154384</v>
      </c>
      <c r="Q461" s="152">
        <f t="shared" ref="Q461" si="1411">SUM(L455:L461)</f>
        <v>4002</v>
      </c>
      <c r="R461" s="383">
        <f t="shared" ref="R461" si="1412">Q461/P461</f>
        <v>2.5922375375686601E-2</v>
      </c>
      <c r="S461" s="91">
        <f t="shared" ref="S461" si="1413">P461/5463.3</f>
        <v>28.258378635623156</v>
      </c>
    </row>
    <row r="462" spans="1:21" x14ac:dyDescent="0.25">
      <c r="A462" s="559">
        <v>44349</v>
      </c>
      <c r="B462" s="560">
        <v>1813514</v>
      </c>
      <c r="C462" s="560">
        <v>237066</v>
      </c>
      <c r="D462" s="112">
        <v>2050580</v>
      </c>
      <c r="E462" s="561">
        <v>677</v>
      </c>
      <c r="F462" s="562">
        <f t="shared" si="1365"/>
        <v>0.11751432043048082</v>
      </c>
      <c r="G462" s="560">
        <v>16881</v>
      </c>
      <c r="H462" s="112">
        <v>2990078</v>
      </c>
      <c r="I462" s="75">
        <v>9377</v>
      </c>
      <c r="J462" s="73">
        <v>3424752</v>
      </c>
      <c r="K462" s="392">
        <v>26258</v>
      </c>
      <c r="L462" s="380">
        <v>735</v>
      </c>
      <c r="M462" s="447">
        <f t="shared" ref="M462:M465" si="1414">L462/K462</f>
        <v>2.7991469266509254E-2</v>
      </c>
      <c r="N462" s="90">
        <f t="shared" ref="N462" si="1415">D462-D455</f>
        <v>33685</v>
      </c>
      <c r="O462" s="90">
        <f t="shared" ref="O462" si="1416">SUM(E456:E462)</f>
        <v>3859</v>
      </c>
      <c r="P462" s="152">
        <f t="shared" ref="P462" si="1417">SUM(K456:K462)</f>
        <v>151968</v>
      </c>
      <c r="Q462" s="152">
        <f t="shared" ref="Q462" si="1418">SUM(L456:L462)</f>
        <v>4135</v>
      </c>
      <c r="R462" s="383">
        <f t="shared" ref="R462" si="1419">Q462/P462</f>
        <v>2.7209675721204463E-2</v>
      </c>
      <c r="S462" s="91">
        <f t="shared" ref="S462" si="1420">P462/5463.3</f>
        <v>27.816155071110867</v>
      </c>
    </row>
    <row r="463" spans="1:21" x14ac:dyDescent="0.25">
      <c r="A463" s="559">
        <v>44350</v>
      </c>
      <c r="B463" s="560">
        <v>1819342</v>
      </c>
      <c r="C463" s="560">
        <v>237901</v>
      </c>
      <c r="D463" s="112">
        <v>2057243</v>
      </c>
      <c r="E463" s="561">
        <v>835</v>
      </c>
      <c r="F463" s="562">
        <f t="shared" si="1365"/>
        <v>0.12531892540897493</v>
      </c>
      <c r="G463" s="560">
        <v>19381</v>
      </c>
      <c r="H463" s="112">
        <v>3009459</v>
      </c>
      <c r="I463" s="75">
        <v>12460</v>
      </c>
      <c r="J463" s="73">
        <v>3437212</v>
      </c>
      <c r="K463" s="392">
        <v>31841</v>
      </c>
      <c r="L463" s="380">
        <v>900</v>
      </c>
      <c r="M463" s="447">
        <f t="shared" si="1414"/>
        <v>2.826544392449986E-2</v>
      </c>
      <c r="N463" s="90">
        <f t="shared" ref="N463" si="1421">D463-D456</f>
        <v>34918</v>
      </c>
      <c r="O463" s="90">
        <f t="shared" ref="O463" si="1422">SUM(E457:E463)</f>
        <v>4230</v>
      </c>
      <c r="P463" s="152">
        <f t="shared" ref="P463" si="1423">SUM(K457:K463)</f>
        <v>155110</v>
      </c>
      <c r="Q463" s="152">
        <f t="shared" ref="Q463" si="1424">SUM(L457:L463)</f>
        <v>4528</v>
      </c>
      <c r="R463" s="383">
        <f t="shared" ref="R463" si="1425">Q463/P463</f>
        <v>2.9192186190445491E-2</v>
      </c>
      <c r="S463" s="91">
        <f t="shared" ref="S463" si="1426">P463/5463.3</f>
        <v>28.391265352442662</v>
      </c>
    </row>
    <row r="464" spans="1:21" x14ac:dyDescent="0.25">
      <c r="A464" s="559">
        <v>44351</v>
      </c>
      <c r="B464" s="560">
        <v>1825060</v>
      </c>
      <c r="C464" s="560">
        <v>238893</v>
      </c>
      <c r="D464" s="112">
        <v>2063953</v>
      </c>
      <c r="E464" s="2">
        <v>992</v>
      </c>
      <c r="F464" s="562">
        <f t="shared" si="1365"/>
        <v>0.14783904619970195</v>
      </c>
      <c r="G464" s="560">
        <v>14335</v>
      </c>
      <c r="H464" s="112">
        <v>3023794</v>
      </c>
      <c r="I464" s="75">
        <v>12627</v>
      </c>
      <c r="J464" s="73">
        <v>3449839</v>
      </c>
      <c r="K464" s="392">
        <v>26962</v>
      </c>
      <c r="L464" s="380">
        <v>1040</v>
      </c>
      <c r="M464" s="447">
        <f t="shared" si="1414"/>
        <v>3.8572806171648988E-2</v>
      </c>
      <c r="N464" s="90">
        <f t="shared" ref="N464" si="1427">D464-D457</f>
        <v>36050</v>
      </c>
      <c r="O464" s="90">
        <f t="shared" ref="O464" si="1428">SUM(E458:E464)</f>
        <v>4581</v>
      </c>
      <c r="P464" s="152">
        <f t="shared" ref="P464" si="1429">SUM(K458:K464)</f>
        <v>156133</v>
      </c>
      <c r="Q464" s="152">
        <f t="shared" ref="Q464" si="1430">SUM(L458:L464)</f>
        <v>4889</v>
      </c>
      <c r="R464" s="383">
        <f t="shared" ref="R464" si="1431">Q464/P464</f>
        <v>3.1313047209750658E-2</v>
      </c>
      <c r="S464" s="91">
        <f t="shared" ref="S464" si="1432">P464/5463.3</f>
        <v>28.578514817051964</v>
      </c>
    </row>
    <row r="465" spans="1:21" x14ac:dyDescent="0.25">
      <c r="A465" s="559">
        <v>44352</v>
      </c>
      <c r="B465" s="560">
        <v>1830594</v>
      </c>
      <c r="C465" s="560">
        <v>239753</v>
      </c>
      <c r="D465" s="112">
        <v>2070347</v>
      </c>
      <c r="E465" s="2">
        <v>860</v>
      </c>
      <c r="F465" s="562">
        <f t="shared" si="1365"/>
        <v>0.13450109477635283</v>
      </c>
      <c r="G465" s="560">
        <v>12478</v>
      </c>
      <c r="H465" s="112">
        <v>3036272</v>
      </c>
      <c r="I465" s="75">
        <v>14958</v>
      </c>
      <c r="J465" s="73">
        <v>3464797</v>
      </c>
      <c r="K465" s="392">
        <v>27436</v>
      </c>
      <c r="L465" s="380">
        <v>931</v>
      </c>
      <c r="M465" s="447">
        <f t="shared" si="1414"/>
        <v>3.3933518005540168E-2</v>
      </c>
      <c r="N465" s="90">
        <f t="shared" ref="N465" si="1433">D465-D458</f>
        <v>37366</v>
      </c>
      <c r="O465" s="90">
        <f t="shared" ref="O465" si="1434">SUM(E459:E465)</f>
        <v>4858</v>
      </c>
      <c r="P465" s="152">
        <f t="shared" ref="P465" si="1435">SUM(K459:K465)</f>
        <v>159037</v>
      </c>
      <c r="Q465" s="152">
        <f t="shared" ref="Q465" si="1436">SUM(L459:L465)</f>
        <v>5196</v>
      </c>
      <c r="R465" s="383">
        <f t="shared" ref="R465" si="1437">Q465/P465</f>
        <v>3.2671642447983804E-2</v>
      </c>
      <c r="S465" s="91">
        <f t="shared" ref="S465" si="1438">P465/5463.3</f>
        <v>29.110061684329981</v>
      </c>
    </row>
    <row r="466" spans="1:21" x14ac:dyDescent="0.25">
      <c r="A466" s="559">
        <v>44353</v>
      </c>
      <c r="B466" s="560">
        <v>1836218</v>
      </c>
      <c r="C466" s="560">
        <v>240528</v>
      </c>
      <c r="D466" s="112">
        <v>2076746</v>
      </c>
      <c r="E466" s="2">
        <v>775</v>
      </c>
      <c r="F466" s="562">
        <f t="shared" si="1365"/>
        <v>0.12111267385528988</v>
      </c>
      <c r="G466" s="560">
        <v>6248</v>
      </c>
      <c r="H466" s="112">
        <v>3042520</v>
      </c>
      <c r="I466" s="75">
        <v>14427</v>
      </c>
      <c r="J466" s="73">
        <v>3479224</v>
      </c>
      <c r="K466" s="392">
        <v>20675</v>
      </c>
      <c r="L466" s="380">
        <v>821</v>
      </c>
      <c r="M466" s="447">
        <f t="shared" ref="M466" si="1439">L466/K466</f>
        <v>3.9709794437726723E-2</v>
      </c>
      <c r="N466" s="90">
        <f t="shared" ref="N466" si="1440">D466-D459</f>
        <v>39390</v>
      </c>
      <c r="O466" s="90">
        <f t="shared" ref="O466" si="1441">SUM(E460:E466)</f>
        <v>5107</v>
      </c>
      <c r="P466" s="152">
        <f t="shared" ref="P466" si="1442">SUM(K460:K466)</f>
        <v>162014</v>
      </c>
      <c r="Q466" s="152">
        <f t="shared" ref="Q466" si="1443">SUM(L460:L466)</f>
        <v>5455</v>
      </c>
      <c r="R466" s="383">
        <f t="shared" ref="R466" si="1444">Q466/P466</f>
        <v>3.3669929759156614E-2</v>
      </c>
      <c r="S466" s="91">
        <f t="shared" ref="S466" si="1445">P466/5463.3</f>
        <v>29.654970439111892</v>
      </c>
    </row>
    <row r="467" spans="1:21" x14ac:dyDescent="0.25">
      <c r="A467" s="559">
        <v>44354</v>
      </c>
      <c r="B467" s="560">
        <v>1840381</v>
      </c>
      <c r="C467" s="560">
        <v>241169</v>
      </c>
      <c r="D467" s="112">
        <v>2081550</v>
      </c>
      <c r="E467" s="2">
        <v>641</v>
      </c>
      <c r="F467" s="562">
        <f t="shared" si="1365"/>
        <v>0.13343047460449625</v>
      </c>
      <c r="G467" s="560">
        <v>5936</v>
      </c>
      <c r="H467" s="112">
        <v>3048456</v>
      </c>
      <c r="I467" s="75">
        <v>10256</v>
      </c>
      <c r="J467" s="73">
        <v>3489480</v>
      </c>
      <c r="K467" s="392">
        <v>16192</v>
      </c>
      <c r="L467" s="380">
        <v>688</v>
      </c>
      <c r="M467" s="447">
        <f t="shared" ref="M467" si="1446">L467/K467</f>
        <v>4.2490118577075096E-2</v>
      </c>
      <c r="N467" s="90">
        <f t="shared" ref="N467" si="1447">D467-D460</f>
        <v>40596</v>
      </c>
      <c r="O467" s="90">
        <f t="shared" ref="O467" si="1448">SUM(E461:E467)</f>
        <v>5258</v>
      </c>
      <c r="P467" s="152">
        <f t="shared" ref="P467" si="1449">SUM(K461:K467)</f>
        <v>165853</v>
      </c>
      <c r="Q467" s="152">
        <f t="shared" ref="Q467" si="1450">SUM(L461:L467)</f>
        <v>5626</v>
      </c>
      <c r="R467" s="383">
        <f t="shared" ref="R467" si="1451">Q467/P467</f>
        <v>3.3921605276962127E-2</v>
      </c>
      <c r="S467" s="91">
        <f t="shared" ref="S467" si="1452">P467/5463.3</f>
        <v>30.357659290172606</v>
      </c>
    </row>
    <row r="468" spans="1:21" x14ac:dyDescent="0.25">
      <c r="A468" s="559">
        <v>44355</v>
      </c>
      <c r="B468" s="560">
        <v>1844372</v>
      </c>
      <c r="C468" s="560">
        <v>241864</v>
      </c>
      <c r="D468" s="112">
        <v>2086236</v>
      </c>
      <c r="E468" s="2">
        <v>695</v>
      </c>
      <c r="F468" s="562">
        <f t="shared" si="1365"/>
        <v>0.14831412718736661</v>
      </c>
      <c r="G468" s="560">
        <v>6630</v>
      </c>
      <c r="H468" s="112">
        <v>3055086</v>
      </c>
      <c r="I468" s="75">
        <v>8243</v>
      </c>
      <c r="J468" s="73">
        <v>3497723</v>
      </c>
      <c r="K468" s="392">
        <v>14873</v>
      </c>
      <c r="L468" s="380">
        <v>743</v>
      </c>
      <c r="M468" s="447">
        <f t="shared" ref="M468" si="1453">L468/K468</f>
        <v>4.9956296644927047E-2</v>
      </c>
      <c r="N468" s="90">
        <f t="shared" ref="N468" si="1454">D468-D461</f>
        <v>41417</v>
      </c>
      <c r="O468" s="90">
        <f t="shared" ref="O468" si="1455">SUM(E462:E468)</f>
        <v>5475</v>
      </c>
      <c r="P468" s="152">
        <f t="shared" ref="P468" si="1456">SUM(K462:K468)</f>
        <v>164237</v>
      </c>
      <c r="Q468" s="152">
        <f t="shared" ref="Q468" si="1457">SUM(L462:L468)</f>
        <v>5858</v>
      </c>
      <c r="R468" s="383">
        <f t="shared" ref="R468" si="1458">Q468/P468</f>
        <v>3.5667967632141355E-2</v>
      </c>
      <c r="S468" s="91">
        <f t="shared" ref="S468" si="1459">P468/5463.3</f>
        <v>30.061867369538557</v>
      </c>
    </row>
    <row r="469" spans="1:21" x14ac:dyDescent="0.25">
      <c r="A469" s="559">
        <v>44356</v>
      </c>
      <c r="B469" s="560">
        <v>1840017</v>
      </c>
      <c r="C469" s="560">
        <v>242875</v>
      </c>
      <c r="D469" s="112">
        <v>2082892</v>
      </c>
      <c r="E469" s="44">
        <v>1011</v>
      </c>
      <c r="F469" s="562" t="s">
        <v>409</v>
      </c>
      <c r="G469" s="560">
        <v>21909</v>
      </c>
      <c r="H469" s="112">
        <v>3076995</v>
      </c>
      <c r="I469" s="75">
        <v>14318</v>
      </c>
      <c r="J469" s="73">
        <v>3512041</v>
      </c>
      <c r="K469" s="392">
        <v>36227</v>
      </c>
      <c r="L469" s="380">
        <v>1084</v>
      </c>
      <c r="M469" s="447">
        <f t="shared" ref="M469" si="1460">L469/K469</f>
        <v>2.9922433544041737E-2</v>
      </c>
      <c r="N469" s="90">
        <f t="shared" ref="N469" si="1461">D469-D462</f>
        <v>32312</v>
      </c>
      <c r="O469" s="90">
        <f t="shared" ref="O469" si="1462">SUM(E463:E469)</f>
        <v>5809</v>
      </c>
      <c r="P469" s="152">
        <f t="shared" ref="P469" si="1463">SUM(K463:K469)</f>
        <v>174206</v>
      </c>
      <c r="Q469" s="152">
        <f t="shared" ref="Q469" si="1464">SUM(L463:L469)</f>
        <v>6207</v>
      </c>
      <c r="R469" s="383">
        <f t="shared" ref="R469" si="1465">Q469/P469</f>
        <v>3.5630230876089228E-2</v>
      </c>
      <c r="S469" s="91">
        <f t="shared" ref="S469" si="1466">P469/5463.3</f>
        <v>31.8865886918163</v>
      </c>
      <c r="U469" s="113" t="s">
        <v>410</v>
      </c>
    </row>
    <row r="470" spans="1:21" x14ac:dyDescent="0.25">
      <c r="A470" s="559">
        <v>44357</v>
      </c>
      <c r="B470" s="560">
        <v>1844736</v>
      </c>
      <c r="C470" s="560">
        <v>243610</v>
      </c>
      <c r="D470" s="112">
        <v>2088346</v>
      </c>
      <c r="E470" s="44">
        <v>735</v>
      </c>
      <c r="F470" s="562">
        <f t="shared" ref="F470:F476" si="1467">E470/(D470-D469)</f>
        <v>0.13476347634763478</v>
      </c>
      <c r="G470" s="560">
        <v>19523</v>
      </c>
      <c r="H470" s="112">
        <v>3096518</v>
      </c>
      <c r="I470" s="75">
        <v>8856</v>
      </c>
      <c r="J470" s="73">
        <v>3520897</v>
      </c>
      <c r="K470" s="392">
        <v>28379</v>
      </c>
      <c r="L470" s="380">
        <v>786</v>
      </c>
      <c r="M470" s="447">
        <f t="shared" ref="M470:M471" si="1468">L470/K470</f>
        <v>2.7696536171112441E-2</v>
      </c>
      <c r="N470" s="90">
        <f t="shared" ref="N470" si="1469">D470-D463</f>
        <v>31103</v>
      </c>
      <c r="O470" s="90">
        <f t="shared" ref="O470" si="1470">SUM(E464:E470)</f>
        <v>5709</v>
      </c>
      <c r="P470" s="152">
        <f t="shared" ref="P470" si="1471">SUM(K464:K470)</f>
        <v>170744</v>
      </c>
      <c r="Q470" s="152">
        <f t="shared" ref="Q470" si="1472">SUM(L464:L470)</f>
        <v>6093</v>
      </c>
      <c r="R470" s="383">
        <f t="shared" ref="R470" si="1473">Q470/P470</f>
        <v>3.5685002108419621E-2</v>
      </c>
      <c r="S470" s="91">
        <f t="shared" ref="S470" si="1474">P470/5463.3</f>
        <v>31.252905752933209</v>
      </c>
      <c r="U470" s="113" t="s">
        <v>413</v>
      </c>
    </row>
    <row r="471" spans="1:21" x14ac:dyDescent="0.25">
      <c r="A471" s="559">
        <v>44358</v>
      </c>
      <c r="B471" s="560">
        <v>1850478</v>
      </c>
      <c r="C471" s="560">
        <v>244714</v>
      </c>
      <c r="D471" s="112">
        <v>2095192</v>
      </c>
      <c r="E471" s="44">
        <v>1104</v>
      </c>
      <c r="F471" s="562">
        <f t="shared" si="1467"/>
        <v>0.16126205083260298</v>
      </c>
      <c r="G471" s="560">
        <v>15515</v>
      </c>
      <c r="H471" s="112">
        <v>3112033</v>
      </c>
      <c r="I471" s="75">
        <v>13048</v>
      </c>
      <c r="J471" s="73">
        <v>3533945</v>
      </c>
      <c r="K471" s="392">
        <v>28563</v>
      </c>
      <c r="L471" s="380">
        <v>1172</v>
      </c>
      <c r="M471" s="447">
        <f t="shared" si="1468"/>
        <v>4.1032104470818891E-2</v>
      </c>
      <c r="N471" s="90">
        <f t="shared" ref="N471" si="1475">D471-D464</f>
        <v>31239</v>
      </c>
      <c r="O471" s="90">
        <f t="shared" ref="O471" si="1476">SUM(E465:E471)</f>
        <v>5821</v>
      </c>
      <c r="P471" s="152">
        <f t="shared" ref="P471" si="1477">SUM(K465:K471)</f>
        <v>172345</v>
      </c>
      <c r="Q471" s="152">
        <f t="shared" ref="Q471" si="1478">SUM(L465:L471)</f>
        <v>6225</v>
      </c>
      <c r="R471" s="383">
        <f t="shared" ref="R471" si="1479">Q471/P471</f>
        <v>3.6119411645246451E-2</v>
      </c>
      <c r="S471" s="91">
        <f t="shared" ref="S471" si="1480">P471/5463.3</f>
        <v>31.54595208024454</v>
      </c>
    </row>
    <row r="472" spans="1:21" x14ac:dyDescent="0.25">
      <c r="A472" s="559">
        <v>44359</v>
      </c>
      <c r="B472" s="560">
        <v>1855951</v>
      </c>
      <c r="C472" s="560">
        <v>245744</v>
      </c>
      <c r="D472" s="112">
        <v>2101695</v>
      </c>
      <c r="E472" s="44">
        <v>1030</v>
      </c>
      <c r="F472" s="562">
        <f t="shared" si="1467"/>
        <v>0.15838843610641243</v>
      </c>
      <c r="G472" s="560">
        <v>12482</v>
      </c>
      <c r="H472" s="112">
        <v>3124515</v>
      </c>
      <c r="I472" s="75">
        <v>14168</v>
      </c>
      <c r="J472" s="73">
        <v>3548113</v>
      </c>
      <c r="K472" s="392">
        <v>26650</v>
      </c>
      <c r="L472" s="380">
        <v>1104</v>
      </c>
      <c r="M472" s="447">
        <f t="shared" ref="M472" si="1481">L472/K472</f>
        <v>4.1425891181988743E-2</v>
      </c>
      <c r="N472" s="90">
        <f t="shared" ref="N472" si="1482">D472-D465</f>
        <v>31348</v>
      </c>
      <c r="O472" s="90">
        <f t="shared" ref="O472" si="1483">SUM(E466:E472)</f>
        <v>5991</v>
      </c>
      <c r="P472" s="152">
        <f t="shared" ref="P472" si="1484">SUM(K466:K472)</f>
        <v>171559</v>
      </c>
      <c r="Q472" s="152">
        <f t="shared" ref="Q472" si="1485">SUM(L466:L472)</f>
        <v>6398</v>
      </c>
      <c r="R472" s="383">
        <f t="shared" ref="R472" si="1486">Q472/P472</f>
        <v>3.7293292686481037E-2</v>
      </c>
      <c r="S472" s="91">
        <f t="shared" ref="S472" si="1487">P472/5463.3</f>
        <v>31.402082990134168</v>
      </c>
      <c r="U472" s="113" t="s">
        <v>414</v>
      </c>
    </row>
    <row r="473" spans="1:21" x14ac:dyDescent="0.25">
      <c r="A473" s="559">
        <v>44360</v>
      </c>
      <c r="B473" s="560">
        <v>1861597</v>
      </c>
      <c r="C473" s="560">
        <v>246780</v>
      </c>
      <c r="D473" s="112">
        <v>2108377</v>
      </c>
      <c r="E473" s="44">
        <v>1036</v>
      </c>
      <c r="F473" s="562">
        <f t="shared" si="1467"/>
        <v>0.15504340017958695</v>
      </c>
      <c r="G473" s="560">
        <v>5216</v>
      </c>
      <c r="H473" s="112">
        <v>3129731</v>
      </c>
      <c r="I473" s="75">
        <v>17640</v>
      </c>
      <c r="J473" s="73">
        <v>3565753</v>
      </c>
      <c r="K473" s="392">
        <v>22856</v>
      </c>
      <c r="L473" s="380">
        <v>1137</v>
      </c>
      <c r="M473" s="447">
        <f t="shared" ref="M473" si="1488">L473/K473</f>
        <v>4.9746237311865595E-2</v>
      </c>
      <c r="N473" s="90">
        <f t="shared" ref="N473" si="1489">D473-D466</f>
        <v>31631</v>
      </c>
      <c r="O473" s="90">
        <f t="shared" ref="O473" si="1490">SUM(E467:E473)</f>
        <v>6252</v>
      </c>
      <c r="P473" s="152">
        <f t="shared" ref="P473" si="1491">SUM(K467:K473)</f>
        <v>173740</v>
      </c>
      <c r="Q473" s="152">
        <f t="shared" ref="Q473" si="1492">SUM(L467:L473)</f>
        <v>6714</v>
      </c>
      <c r="R473" s="383">
        <f t="shared" ref="R473" si="1493">Q473/P473</f>
        <v>3.8643950730977324E-2</v>
      </c>
      <c r="S473" s="91">
        <f t="shared" ref="S473" si="1494">P473/5463.3</f>
        <v>31.801292259257224</v>
      </c>
      <c r="U473" s="113" t="s">
        <v>414</v>
      </c>
    </row>
    <row r="474" spans="1:21" x14ac:dyDescent="0.25">
      <c r="A474" s="559">
        <v>44361</v>
      </c>
      <c r="B474" s="560">
        <v>1865572</v>
      </c>
      <c r="C474" s="560">
        <v>247541</v>
      </c>
      <c r="D474" s="112">
        <v>2113113</v>
      </c>
      <c r="E474" s="44">
        <v>761</v>
      </c>
      <c r="F474" s="562">
        <f t="shared" si="1467"/>
        <v>0.16068412162162163</v>
      </c>
      <c r="G474" s="560">
        <v>5779</v>
      </c>
      <c r="H474" s="112">
        <v>3135510</v>
      </c>
      <c r="I474" s="75">
        <v>10002</v>
      </c>
      <c r="J474" s="73">
        <v>3575755</v>
      </c>
      <c r="K474" s="392">
        <v>15781</v>
      </c>
      <c r="L474" s="380">
        <v>814</v>
      </c>
      <c r="M474" s="447">
        <f t="shared" ref="M474:M476" si="1495">L474/K474</f>
        <v>5.1581015144794372E-2</v>
      </c>
      <c r="N474" s="90">
        <f t="shared" ref="N474" si="1496">D474-D467</f>
        <v>31563</v>
      </c>
      <c r="O474" s="90">
        <f t="shared" ref="O474" si="1497">SUM(E468:E474)</f>
        <v>6372</v>
      </c>
      <c r="P474" s="152">
        <f t="shared" ref="P474" si="1498">SUM(K468:K474)</f>
        <v>173329</v>
      </c>
      <c r="Q474" s="152">
        <f t="shared" ref="Q474" si="1499">SUM(L468:L474)</f>
        <v>6840</v>
      </c>
      <c r="R474" s="383">
        <f t="shared" ref="R474" si="1500">Q474/P474</f>
        <v>3.9462525024664082E-2</v>
      </c>
      <c r="S474" s="91">
        <f t="shared" ref="S474:S475" si="1501">P474/5463.3</f>
        <v>31.726063002214776</v>
      </c>
    </row>
    <row r="475" spans="1:21" x14ac:dyDescent="0.25">
      <c r="A475" s="559">
        <v>44362</v>
      </c>
      <c r="B475" s="560">
        <v>1870306</v>
      </c>
      <c r="C475" s="560">
        <v>248515</v>
      </c>
      <c r="D475" s="112">
        <v>2118821</v>
      </c>
      <c r="E475" s="44">
        <v>974</v>
      </c>
      <c r="F475" s="562">
        <f t="shared" si="1467"/>
        <v>0.17063770147161877</v>
      </c>
      <c r="G475" s="560">
        <v>10507</v>
      </c>
      <c r="H475" s="112">
        <v>3146017</v>
      </c>
      <c r="I475" s="75">
        <v>10254</v>
      </c>
      <c r="J475" s="73">
        <v>3586009</v>
      </c>
      <c r="K475" s="392">
        <v>20761</v>
      </c>
      <c r="L475" s="380">
        <v>1040</v>
      </c>
      <c r="M475" s="447">
        <f t="shared" si="1495"/>
        <v>5.0093926111458985E-2</v>
      </c>
      <c r="N475" s="90">
        <f>D475-D468</f>
        <v>32585</v>
      </c>
      <c r="O475" s="90">
        <f>SUM(E469:E475)</f>
        <v>6651</v>
      </c>
      <c r="P475" s="152">
        <f t="shared" ref="P475:Q477" si="1502">SUM(K469:K475)</f>
        <v>179217</v>
      </c>
      <c r="Q475" s="152">
        <f t="shared" si="1502"/>
        <v>7137</v>
      </c>
      <c r="R475" s="383">
        <f>Q475/P475</f>
        <v>3.9823231055089642E-2</v>
      </c>
      <c r="S475" s="91">
        <f t="shared" si="1501"/>
        <v>32.803799901158641</v>
      </c>
    </row>
    <row r="476" spans="1:21" x14ac:dyDescent="0.25">
      <c r="A476" s="559">
        <v>44363</v>
      </c>
      <c r="B476" s="560">
        <v>1877486</v>
      </c>
      <c r="C476" s="560">
        <v>249644</v>
      </c>
      <c r="D476" s="112">
        <v>2127130</v>
      </c>
      <c r="E476" s="44">
        <v>1129</v>
      </c>
      <c r="F476" s="562">
        <f t="shared" si="1467"/>
        <v>0.13587676013960764</v>
      </c>
      <c r="G476" s="560">
        <v>19979</v>
      </c>
      <c r="H476" s="112">
        <v>3165996</v>
      </c>
      <c r="I476" s="75">
        <v>15659</v>
      </c>
      <c r="J476" s="73">
        <v>3601668</v>
      </c>
      <c r="K476" s="392">
        <v>35638</v>
      </c>
      <c r="L476" s="380">
        <v>1194</v>
      </c>
      <c r="M476" s="447">
        <f t="shared" si="1495"/>
        <v>3.3503563611874967E-2</v>
      </c>
      <c r="N476" s="90">
        <f>D476-D469</f>
        <v>44238</v>
      </c>
      <c r="O476" s="90">
        <f>SUM(E470:E476)</f>
        <v>6769</v>
      </c>
      <c r="P476" s="152">
        <f t="shared" si="1502"/>
        <v>178628</v>
      </c>
      <c r="Q476" s="152">
        <f t="shared" si="1502"/>
        <v>7247</v>
      </c>
      <c r="R476" s="383">
        <f>Q476/P476</f>
        <v>4.0570347313970932E-2</v>
      </c>
      <c r="S476" s="91">
        <f>P476/5463.3</f>
        <v>32.695989603353283</v>
      </c>
    </row>
    <row r="477" spans="1:21" x14ac:dyDescent="0.25">
      <c r="A477" s="559">
        <v>44364</v>
      </c>
      <c r="B477" s="560">
        <v>1884267</v>
      </c>
      <c r="C477" s="560">
        <v>250961</v>
      </c>
      <c r="D477" s="112">
        <v>2135228</v>
      </c>
      <c r="E477" s="44">
        <v>1317</v>
      </c>
      <c r="F477" s="562">
        <f>E477/(D477-D476)</f>
        <v>0.16263274882687084</v>
      </c>
      <c r="G477" s="560">
        <v>16728</v>
      </c>
      <c r="H477" s="112">
        <v>3182724</v>
      </c>
      <c r="I477" s="75">
        <v>14262</v>
      </c>
      <c r="J477" s="73">
        <v>3615930</v>
      </c>
      <c r="K477" s="392">
        <v>30990</v>
      </c>
      <c r="L477" s="380">
        <v>1412</v>
      </c>
      <c r="M477" s="447">
        <f t="shared" ref="M477:M478" si="1503">L477/K477</f>
        <v>4.5563084866085832E-2</v>
      </c>
      <c r="N477" s="90">
        <f>D477-D470</f>
        <v>46882</v>
      </c>
      <c r="O477" s="90">
        <f>SUM(E471:E477)</f>
        <v>7351</v>
      </c>
      <c r="P477" s="152">
        <f t="shared" si="1502"/>
        <v>181239</v>
      </c>
      <c r="Q477" s="152">
        <f t="shared" si="1502"/>
        <v>7873</v>
      </c>
      <c r="R477" s="383">
        <f>Q477/P477</f>
        <v>4.3439877730510543E-2</v>
      </c>
      <c r="S477" s="91">
        <f>P477/5463.3</f>
        <v>33.173905881060897</v>
      </c>
    </row>
    <row r="478" spans="1:21" x14ac:dyDescent="0.25">
      <c r="A478" s="559">
        <v>44365</v>
      </c>
      <c r="B478" s="560">
        <v>1889928</v>
      </c>
      <c r="C478" s="560">
        <v>251911</v>
      </c>
      <c r="D478" s="112">
        <v>2141839</v>
      </c>
      <c r="E478" s="44">
        <v>950</v>
      </c>
      <c r="F478" s="562">
        <f>E478/(D478-D477)</f>
        <v>0.1436998941158675</v>
      </c>
      <c r="G478" s="560">
        <v>17637</v>
      </c>
      <c r="H478" s="112">
        <v>3200361</v>
      </c>
      <c r="I478" s="75">
        <v>11617</v>
      </c>
      <c r="J478" s="73">
        <v>3627547</v>
      </c>
      <c r="K478" s="392">
        <v>29254</v>
      </c>
      <c r="L478" s="380">
        <v>1012</v>
      </c>
      <c r="M478" s="447">
        <f t="shared" si="1503"/>
        <v>3.4593559855062558E-2</v>
      </c>
      <c r="N478" s="90">
        <f>D478-D471</f>
        <v>46647</v>
      </c>
      <c r="O478" s="90">
        <f>SUM(E472:E478)</f>
        <v>7197</v>
      </c>
      <c r="P478" s="152">
        <f t="shared" ref="P478" si="1504">SUM(K472:K478)</f>
        <v>181930</v>
      </c>
      <c r="Q478" s="152">
        <f t="shared" ref="Q478" si="1505">SUM(L472:L478)</f>
        <v>7713</v>
      </c>
      <c r="R478" s="383">
        <f>Q478/P478</f>
        <v>4.2395426812510309E-2</v>
      </c>
      <c r="S478" s="91">
        <f>P478/5463.3</f>
        <v>33.300386213460726</v>
      </c>
    </row>
    <row r="479" spans="1:21" x14ac:dyDescent="0.25">
      <c r="A479" s="559">
        <v>44366</v>
      </c>
      <c r="B479" s="560">
        <v>1896738</v>
      </c>
      <c r="C479" s="560">
        <v>253120</v>
      </c>
      <c r="D479" s="112">
        <v>2149858</v>
      </c>
      <c r="E479" s="44">
        <v>1209</v>
      </c>
      <c r="F479" s="562">
        <f t="shared" ref="F479:F480" si="1506">E479/(D479-D478)</f>
        <v>0.15076692854470633</v>
      </c>
      <c r="G479" s="560">
        <v>11185</v>
      </c>
      <c r="H479" s="112">
        <v>3211546</v>
      </c>
      <c r="I479" s="75">
        <v>17624</v>
      </c>
      <c r="J479" s="73">
        <v>3645171</v>
      </c>
      <c r="K479" s="392">
        <v>28809</v>
      </c>
      <c r="L479" s="380">
        <v>1297</v>
      </c>
      <c r="M479" s="447">
        <f t="shared" ref="M479:M481" si="1507">L479/K479</f>
        <v>4.5020653268075951E-2</v>
      </c>
      <c r="N479" s="90">
        <f t="shared" ref="N479:N481" si="1508">D479-D472</f>
        <v>48163</v>
      </c>
      <c r="O479" s="90">
        <f t="shared" ref="O479:O481" si="1509">SUM(E473:E479)</f>
        <v>7376</v>
      </c>
      <c r="P479" s="152">
        <f t="shared" ref="P479:P481" si="1510">SUM(K473:K479)</f>
        <v>184089</v>
      </c>
      <c r="Q479" s="152">
        <f t="shared" ref="Q479:Q481" si="1511">SUM(L473:L479)</f>
        <v>7906</v>
      </c>
      <c r="R479" s="383">
        <f t="shared" ref="R479:R481" si="1512">Q479/P479</f>
        <v>4.2946618211843188E-2</v>
      </c>
      <c r="S479" s="91">
        <f t="shared" ref="S479:S481" si="1513">P479/5463.3</f>
        <v>33.69556861237713</v>
      </c>
    </row>
    <row r="480" spans="1:21" x14ac:dyDescent="0.25">
      <c r="A480" s="559">
        <v>44367</v>
      </c>
      <c r="B480" s="560">
        <v>1902093</v>
      </c>
      <c r="C480" s="560">
        <v>254325</v>
      </c>
      <c r="D480" s="112">
        <v>2156418</v>
      </c>
      <c r="E480" s="44">
        <v>1205</v>
      </c>
      <c r="F480" s="562">
        <f t="shared" si="1506"/>
        <v>0.1836890243902439</v>
      </c>
      <c r="G480" s="560">
        <v>5552</v>
      </c>
      <c r="H480" s="112">
        <v>3217098</v>
      </c>
      <c r="I480" s="75">
        <v>16546</v>
      </c>
      <c r="J480" s="73">
        <v>3661717</v>
      </c>
      <c r="K480" s="392">
        <v>22098</v>
      </c>
      <c r="L480" s="380">
        <v>1281</v>
      </c>
      <c r="M480" s="447">
        <f t="shared" si="1507"/>
        <v>5.7969046972576703E-2</v>
      </c>
      <c r="N480" s="90">
        <f t="shared" si="1508"/>
        <v>48041</v>
      </c>
      <c r="O480" s="90">
        <f t="shared" si="1509"/>
        <v>7545</v>
      </c>
      <c r="P480" s="152">
        <f t="shared" si="1510"/>
        <v>183331</v>
      </c>
      <c r="Q480" s="152">
        <f t="shared" si="1511"/>
        <v>8050</v>
      </c>
      <c r="R480" s="383">
        <f t="shared" si="1512"/>
        <v>4.3909649759178757E-2</v>
      </c>
      <c r="S480" s="91">
        <f t="shared" si="1513"/>
        <v>33.556824629802499</v>
      </c>
    </row>
    <row r="481" spans="1:21" x14ac:dyDescent="0.25">
      <c r="A481" s="559">
        <v>44368</v>
      </c>
      <c r="B481" s="560">
        <v>1906735</v>
      </c>
      <c r="C481" s="560">
        <v>255575</v>
      </c>
      <c r="D481" s="112">
        <v>2162310</v>
      </c>
      <c r="E481" s="44">
        <v>1250</v>
      </c>
      <c r="F481" s="562">
        <f t="shared" ref="F481:F487" si="1514">E481/(D481-D480)</f>
        <v>0.2121520706042091</v>
      </c>
      <c r="G481" s="560">
        <v>5429</v>
      </c>
      <c r="H481" s="112">
        <v>3222527</v>
      </c>
      <c r="I481" s="75">
        <v>13151</v>
      </c>
      <c r="J481" s="73">
        <v>3674868</v>
      </c>
      <c r="K481" s="392">
        <v>18580</v>
      </c>
      <c r="L481" s="380">
        <v>1332</v>
      </c>
      <c r="M481" s="447">
        <f t="shared" si="1507"/>
        <v>7.1689989235737356E-2</v>
      </c>
      <c r="N481" s="90">
        <f t="shared" si="1508"/>
        <v>49197</v>
      </c>
      <c r="O481" s="90">
        <f t="shared" si="1509"/>
        <v>8034</v>
      </c>
      <c r="P481" s="152">
        <f t="shared" si="1510"/>
        <v>186130</v>
      </c>
      <c r="Q481" s="152">
        <f t="shared" si="1511"/>
        <v>8568</v>
      </c>
      <c r="R481" s="383">
        <f t="shared" si="1512"/>
        <v>4.6032342986084995E-2</v>
      </c>
      <c r="S481" s="91">
        <f t="shared" si="1513"/>
        <v>34.0691523438215</v>
      </c>
      <c r="U481" s="113" t="s">
        <v>419</v>
      </c>
    </row>
    <row r="482" spans="1:21" x14ac:dyDescent="0.25">
      <c r="A482" s="559">
        <v>44369</v>
      </c>
      <c r="B482" s="560">
        <v>1912801</v>
      </c>
      <c r="C482" s="560">
        <v>257742</v>
      </c>
      <c r="D482" s="112">
        <v>2170543</v>
      </c>
      <c r="E482" s="44">
        <v>2167</v>
      </c>
      <c r="F482" s="562">
        <f t="shared" si="1514"/>
        <v>0.26320903680310942</v>
      </c>
      <c r="G482" s="560">
        <v>10204</v>
      </c>
      <c r="H482" s="112">
        <v>3232731</v>
      </c>
      <c r="I482" s="75">
        <v>14834</v>
      </c>
      <c r="J482" s="73">
        <v>3689702</v>
      </c>
      <c r="K482" s="392">
        <v>25038</v>
      </c>
      <c r="L482" s="380">
        <v>2275</v>
      </c>
      <c r="M482" s="447">
        <f t="shared" ref="M482" si="1515">L482/K482</f>
        <v>9.0861889927310494E-2</v>
      </c>
      <c r="N482" s="90">
        <f t="shared" ref="N482" si="1516">D482-D475</f>
        <v>51722</v>
      </c>
      <c r="O482" s="90">
        <f t="shared" ref="O482" si="1517">SUM(E476:E482)</f>
        <v>9227</v>
      </c>
      <c r="P482" s="152">
        <f t="shared" ref="P482" si="1518">SUM(K476:K482)</f>
        <v>190407</v>
      </c>
      <c r="Q482" s="152">
        <f t="shared" ref="Q482" si="1519">SUM(L476:L482)</f>
        <v>9803</v>
      </c>
      <c r="R482" s="383">
        <f t="shared" ref="R482" si="1520">Q482/P482</f>
        <v>5.1484451727089868E-2</v>
      </c>
      <c r="S482" s="91">
        <f t="shared" ref="S482" si="1521">P482/5463.3</f>
        <v>34.85201251990555</v>
      </c>
    </row>
    <row r="483" spans="1:21" x14ac:dyDescent="0.25">
      <c r="A483" s="559">
        <v>44370</v>
      </c>
      <c r="B483" s="560">
        <v>1921196</v>
      </c>
      <c r="C483" s="560">
        <v>260711</v>
      </c>
      <c r="D483" s="112">
        <v>2181907</v>
      </c>
      <c r="E483" s="44">
        <v>2969</v>
      </c>
      <c r="F483" s="562">
        <f t="shared" si="1514"/>
        <v>0.26126363956353399</v>
      </c>
      <c r="G483" s="560">
        <v>20416</v>
      </c>
      <c r="H483" s="112">
        <v>3253147</v>
      </c>
      <c r="I483" s="75">
        <v>21894</v>
      </c>
      <c r="J483" s="73">
        <v>3711596</v>
      </c>
      <c r="K483" s="392">
        <v>42310</v>
      </c>
      <c r="L483" s="380">
        <v>3109</v>
      </c>
      <c r="M483" s="447">
        <f t="shared" ref="M483" si="1522">L483/K483</f>
        <v>7.3481446466556369E-2</v>
      </c>
      <c r="N483" s="90">
        <f t="shared" ref="N483" si="1523">D483-D476</f>
        <v>54777</v>
      </c>
      <c r="O483" s="90">
        <f t="shared" ref="O483" si="1524">SUM(E477:E483)</f>
        <v>11067</v>
      </c>
      <c r="P483" s="152">
        <f t="shared" ref="P483" si="1525">SUM(K477:K483)</f>
        <v>197079</v>
      </c>
      <c r="Q483" s="152">
        <f t="shared" ref="Q483" si="1526">SUM(L477:L483)</f>
        <v>11718</v>
      </c>
      <c r="R483" s="383">
        <f t="shared" ref="R483" si="1527">Q483/P483</f>
        <v>5.9458389782777468E-2</v>
      </c>
      <c r="S483" s="91">
        <f t="shared" ref="S483" si="1528">P483/5463.3</f>
        <v>36.073252429850086</v>
      </c>
    </row>
    <row r="484" spans="1:21" x14ac:dyDescent="0.25">
      <c r="A484" s="559">
        <v>44371</v>
      </c>
      <c r="B484" s="560">
        <v>1929605</v>
      </c>
      <c r="C484" s="560">
        <v>263710</v>
      </c>
      <c r="D484" s="112">
        <v>2193315</v>
      </c>
      <c r="E484" s="44">
        <v>2999</v>
      </c>
      <c r="F484" s="562">
        <f t="shared" si="1514"/>
        <v>0.26288569424964936</v>
      </c>
      <c r="G484" s="560">
        <v>19744</v>
      </c>
      <c r="H484" s="112">
        <v>3272891</v>
      </c>
      <c r="I484" s="75">
        <v>21208</v>
      </c>
      <c r="J484" s="73">
        <v>3732804</v>
      </c>
      <c r="K484" s="392">
        <v>40952</v>
      </c>
      <c r="L484" s="380">
        <v>3134</v>
      </c>
      <c r="M484" s="447">
        <f t="shared" ref="M484:M486" si="1529">L484/K484</f>
        <v>7.6528618870873213E-2</v>
      </c>
      <c r="N484" s="90">
        <f t="shared" ref="N484" si="1530">D484-D477</f>
        <v>58087</v>
      </c>
      <c r="O484" s="90">
        <f t="shared" ref="O484" si="1531">SUM(E478:E484)</f>
        <v>12749</v>
      </c>
      <c r="P484" s="152">
        <f t="shared" ref="P484" si="1532">SUM(K478:K484)</f>
        <v>207041</v>
      </c>
      <c r="Q484" s="152">
        <f t="shared" ref="Q484" si="1533">SUM(L478:L484)</f>
        <v>13440</v>
      </c>
      <c r="R484" s="383">
        <f t="shared" ref="R484" si="1534">Q484/P484</f>
        <v>6.4914678735129752E-2</v>
      </c>
      <c r="S484" s="91">
        <f t="shared" ref="S484" si="1535">P484/5463.3</f>
        <v>37.896692475243896</v>
      </c>
    </row>
    <row r="485" spans="1:21" x14ac:dyDescent="0.25">
      <c r="A485" s="559">
        <v>44372</v>
      </c>
      <c r="B485" s="560">
        <v>1934285</v>
      </c>
      <c r="C485" s="560">
        <v>265457</v>
      </c>
      <c r="D485" s="112">
        <v>2199742</v>
      </c>
      <c r="E485" s="44">
        <v>1747</v>
      </c>
      <c r="F485" s="562">
        <f t="shared" si="1514"/>
        <v>0.27182200093356151</v>
      </c>
      <c r="G485" s="560">
        <v>15055</v>
      </c>
      <c r="H485" s="112">
        <v>3287946</v>
      </c>
      <c r="I485" s="75">
        <v>11739</v>
      </c>
      <c r="J485" s="73">
        <v>3744543</v>
      </c>
      <c r="K485" s="392">
        <v>26794</v>
      </c>
      <c r="L485" s="380">
        <v>1862</v>
      </c>
      <c r="M485" s="447">
        <f t="shared" si="1529"/>
        <v>6.9493170112711805E-2</v>
      </c>
      <c r="N485" s="90">
        <f t="shared" ref="N485" si="1536">D485-D478</f>
        <v>57903</v>
      </c>
      <c r="O485" s="90">
        <f t="shared" ref="O485" si="1537">SUM(E479:E485)</f>
        <v>13546</v>
      </c>
      <c r="P485" s="152">
        <f t="shared" ref="P485" si="1538">SUM(K479:K485)</f>
        <v>204581</v>
      </c>
      <c r="Q485" s="152">
        <f t="shared" ref="Q485" si="1539">SUM(L479:L485)</f>
        <v>14290</v>
      </c>
      <c r="R485" s="383">
        <f t="shared" ref="R485" si="1540">Q485/P485</f>
        <v>6.9850083829876675E-2</v>
      </c>
      <c r="S485" s="91">
        <f t="shared" ref="S485" si="1541">P485/5463.3</f>
        <v>37.446415170318303</v>
      </c>
      <c r="U485" s="113" t="s">
        <v>422</v>
      </c>
    </row>
    <row r="486" spans="1:21" x14ac:dyDescent="0.25">
      <c r="A486" s="559">
        <v>44373</v>
      </c>
      <c r="B486" s="560">
        <v>1942639</v>
      </c>
      <c r="C486" s="560">
        <v>268293</v>
      </c>
      <c r="D486" s="112">
        <v>2210932</v>
      </c>
      <c r="E486" s="44">
        <v>2836</v>
      </c>
      <c r="F486" s="562">
        <f t="shared" si="1514"/>
        <v>0.25344057193923147</v>
      </c>
      <c r="G486" s="560">
        <v>12617</v>
      </c>
      <c r="H486" s="112">
        <v>3300563</v>
      </c>
      <c r="I486" s="75">
        <v>20952</v>
      </c>
      <c r="J486" s="73">
        <v>3765495</v>
      </c>
      <c r="K486" s="392">
        <v>33569</v>
      </c>
      <c r="L486" s="380">
        <v>2980</v>
      </c>
      <c r="M486" s="447">
        <f t="shared" si="1529"/>
        <v>8.8772379278500999E-2</v>
      </c>
      <c r="N486" s="90">
        <f t="shared" ref="N486" si="1542">D486-D479</f>
        <v>61074</v>
      </c>
      <c r="O486" s="90">
        <f t="shared" ref="O486" si="1543">SUM(E480:E486)</f>
        <v>15173</v>
      </c>
      <c r="P486" s="152">
        <f t="shared" ref="P486" si="1544">SUM(K480:K486)</f>
        <v>209341</v>
      </c>
      <c r="Q486" s="152">
        <f t="shared" ref="Q486" si="1545">SUM(L480:L486)</f>
        <v>15973</v>
      </c>
      <c r="R486" s="383">
        <f t="shared" ref="R486" si="1546">Q486/P486</f>
        <v>7.6301345651353533E-2</v>
      </c>
      <c r="S486" s="91">
        <f t="shared" ref="S486" si="1547">P486/5463.3</f>
        <v>38.317683451393847</v>
      </c>
      <c r="U486" s="113" t="s">
        <v>423</v>
      </c>
    </row>
    <row r="487" spans="1:21" x14ac:dyDescent="0.25">
      <c r="A487" s="559">
        <v>44374</v>
      </c>
      <c r="B487" s="560">
        <v>1949520</v>
      </c>
      <c r="C487" s="560">
        <v>270932</v>
      </c>
      <c r="D487" s="112">
        <v>2220452</v>
      </c>
      <c r="E487" s="44">
        <v>2639</v>
      </c>
      <c r="F487" s="562">
        <f t="shared" si="1514"/>
        <v>0.27720588235294119</v>
      </c>
      <c r="G487" s="560">
        <v>6304</v>
      </c>
      <c r="H487" s="112">
        <v>3306867</v>
      </c>
      <c r="I487" s="75">
        <v>25391</v>
      </c>
      <c r="J487" s="73">
        <v>3790886</v>
      </c>
      <c r="K487" s="392">
        <v>31695</v>
      </c>
      <c r="L487" s="380">
        <v>2809</v>
      </c>
      <c r="M487" s="447">
        <f t="shared" ref="M487:M488" si="1548">L487/K487</f>
        <v>8.8625966240731976E-2</v>
      </c>
      <c r="N487" s="90">
        <f t="shared" ref="N487" si="1549">D487-D480</f>
        <v>64034</v>
      </c>
      <c r="O487" s="90">
        <f t="shared" ref="O487" si="1550">SUM(E481:E487)</f>
        <v>16607</v>
      </c>
      <c r="P487" s="152">
        <f t="shared" ref="P487" si="1551">SUM(K481:K487)</f>
        <v>218938</v>
      </c>
      <c r="Q487" s="152">
        <f t="shared" ref="Q487" si="1552">SUM(L481:L487)</f>
        <v>17501</v>
      </c>
      <c r="R487" s="383">
        <f t="shared" ref="R487" si="1553">Q487/P487</f>
        <v>7.9935872256072502E-2</v>
      </c>
      <c r="S487" s="91">
        <f t="shared" ref="S487" si="1554">P487/5463.3</f>
        <v>40.074314059268204</v>
      </c>
      <c r="U487" s="113" t="s">
        <v>423</v>
      </c>
    </row>
    <row r="488" spans="1:21" x14ac:dyDescent="0.25">
      <c r="A488" s="559">
        <v>44375</v>
      </c>
      <c r="B488" s="560">
        <v>1956028</v>
      </c>
      <c r="C488" s="560">
        <v>274217</v>
      </c>
      <c r="D488" s="112">
        <v>2230245</v>
      </c>
      <c r="E488" s="44">
        <v>3285</v>
      </c>
      <c r="F488" s="562">
        <f t="shared" ref="F488:F489" si="1555">E488/(D488-D487)</f>
        <v>0.3354436842642704</v>
      </c>
      <c r="G488" s="560">
        <v>5221</v>
      </c>
      <c r="H488" s="112">
        <v>3312088</v>
      </c>
      <c r="I488" s="75">
        <v>22005</v>
      </c>
      <c r="J488" s="73">
        <v>3812891</v>
      </c>
      <c r="K488" s="392">
        <v>27226</v>
      </c>
      <c r="L488" s="380">
        <v>3439</v>
      </c>
      <c r="M488" s="447">
        <f t="shared" si="1548"/>
        <v>0.12631308308234776</v>
      </c>
      <c r="N488" s="90">
        <f t="shared" ref="N488" si="1556">D488-D481</f>
        <v>67935</v>
      </c>
      <c r="O488" s="90">
        <f t="shared" ref="O488" si="1557">SUM(E482:E488)</f>
        <v>18642</v>
      </c>
      <c r="P488" s="152">
        <f t="shared" ref="P488" si="1558">SUM(K482:K488)</f>
        <v>227584</v>
      </c>
      <c r="Q488" s="152">
        <f t="shared" ref="Q488" si="1559">SUM(L482:L488)</f>
        <v>19608</v>
      </c>
      <c r="R488" s="383">
        <f t="shared" ref="R488" si="1560">Q488/P488</f>
        <v>8.6157199100112491E-2</v>
      </c>
      <c r="S488" s="91">
        <f>P488/5466</f>
        <v>41.636297109403586</v>
      </c>
      <c r="U488" s="113" t="s">
        <v>423</v>
      </c>
    </row>
    <row r="489" spans="1:21" x14ac:dyDescent="0.25">
      <c r="A489" s="559">
        <v>44376</v>
      </c>
      <c r="B489" s="560">
        <v>1961441</v>
      </c>
      <c r="C489" s="560">
        <v>277335</v>
      </c>
      <c r="D489" s="112">
        <v>2238776</v>
      </c>
      <c r="E489" s="44">
        <v>3118</v>
      </c>
      <c r="F489" s="562">
        <f t="shared" si="1555"/>
        <v>0.36549056382604617</v>
      </c>
      <c r="G489" s="560">
        <v>11123</v>
      </c>
      <c r="H489" s="112">
        <v>3323211</v>
      </c>
      <c r="I489" s="75">
        <v>16752</v>
      </c>
      <c r="J489" s="73">
        <v>3829643</v>
      </c>
      <c r="K489" s="392">
        <v>27875</v>
      </c>
      <c r="L489" s="380">
        <v>3242</v>
      </c>
      <c r="M489" s="447">
        <f t="shared" ref="M489" si="1561">L489/K489</f>
        <v>0.11630493273542601</v>
      </c>
      <c r="N489" s="90">
        <f t="shared" ref="N489" si="1562">D489-D482</f>
        <v>68233</v>
      </c>
      <c r="O489" s="90">
        <f t="shared" ref="O489" si="1563">SUM(E483:E489)</f>
        <v>19593</v>
      </c>
      <c r="P489" s="152">
        <f t="shared" ref="P489" si="1564">SUM(K483:K489)</f>
        <v>230421</v>
      </c>
      <c r="Q489" s="152">
        <f t="shared" ref="Q489" si="1565">SUM(L483:L489)</f>
        <v>20575</v>
      </c>
      <c r="R489" s="383">
        <f t="shared" ref="R489" si="1566">Q489/P489</f>
        <v>8.9293076585901465E-2</v>
      </c>
      <c r="S489" s="91">
        <f>P489/5466</f>
        <v>42.155323819978044</v>
      </c>
      <c r="U489" s="113" t="s">
        <v>424</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1"/>
      <c r="R2" s="71"/>
      <c r="S2" s="71"/>
      <c r="T2" s="71"/>
      <c r="U2" s="71"/>
      <c r="V2" s="71"/>
      <c r="W2" s="71"/>
      <c r="X2" s="71"/>
    </row>
    <row r="3" spans="1:24" x14ac:dyDescent="0.25">
      <c r="Q3" s="71"/>
      <c r="R3" s="71"/>
      <c r="S3" s="71"/>
      <c r="T3" s="71"/>
      <c r="U3" s="71"/>
      <c r="V3" s="71"/>
      <c r="W3" s="71"/>
      <c r="X3" s="71"/>
    </row>
    <row r="4" spans="1:24" x14ac:dyDescent="0.25">
      <c r="Q4" s="71"/>
      <c r="R4" s="71"/>
      <c r="S4" s="71"/>
      <c r="T4" s="71"/>
      <c r="U4" s="71"/>
      <c r="V4" s="71"/>
      <c r="W4" s="71"/>
      <c r="X4" s="71"/>
    </row>
    <row r="5" spans="1:24" x14ac:dyDescent="0.25">
      <c r="Q5" s="71"/>
      <c r="R5" s="71"/>
      <c r="S5" s="71"/>
      <c r="T5" s="71"/>
      <c r="U5" s="71"/>
      <c r="V5" s="71"/>
      <c r="W5" s="71"/>
      <c r="X5" s="71"/>
    </row>
    <row r="6" spans="1:24" x14ac:dyDescent="0.25">
      <c r="Q6" s="71"/>
      <c r="R6" s="71"/>
      <c r="S6" s="71"/>
      <c r="T6" s="71"/>
      <c r="U6" s="71"/>
      <c r="V6" s="71"/>
      <c r="W6" s="71"/>
      <c r="X6" s="71"/>
    </row>
    <row r="7" spans="1:24" x14ac:dyDescent="0.25">
      <c r="Q7" s="71"/>
      <c r="R7" s="71"/>
      <c r="S7" s="71"/>
      <c r="T7" s="71"/>
      <c r="U7" s="71"/>
      <c r="V7" s="71"/>
      <c r="W7" s="71"/>
      <c r="X7" s="71"/>
    </row>
    <row r="8" spans="1:24" x14ac:dyDescent="0.25">
      <c r="Q8" s="71"/>
      <c r="R8" s="71"/>
      <c r="S8" s="71"/>
      <c r="T8" s="71"/>
      <c r="U8" s="71"/>
      <c r="V8" s="71"/>
      <c r="W8" s="71"/>
      <c r="X8" s="71"/>
    </row>
    <row r="9" spans="1:24" x14ac:dyDescent="0.25">
      <c r="Q9" s="71"/>
      <c r="R9" s="71"/>
      <c r="S9" s="71"/>
      <c r="T9" s="71"/>
      <c r="U9" s="71"/>
      <c r="V9" s="71"/>
      <c r="W9" s="71"/>
      <c r="X9" s="71"/>
    </row>
    <row r="10" spans="1:24" x14ac:dyDescent="0.25">
      <c r="Q10" s="71"/>
      <c r="R10" s="71"/>
      <c r="S10" s="71"/>
      <c r="T10" s="71"/>
      <c r="U10" s="71"/>
      <c r="V10" s="71"/>
      <c r="W10" s="71"/>
      <c r="X10" s="71"/>
    </row>
    <row r="11" spans="1:24" x14ac:dyDescent="0.25">
      <c r="Q11" s="71"/>
      <c r="R11" s="71"/>
      <c r="S11" s="71"/>
      <c r="T11" s="71"/>
      <c r="U11" s="71"/>
      <c r="V11" s="71"/>
      <c r="W11" s="71"/>
      <c r="X11" s="71"/>
    </row>
    <row r="12" spans="1:24" x14ac:dyDescent="0.25">
      <c r="Q12" s="71"/>
      <c r="R12" s="71"/>
      <c r="S12" s="71"/>
      <c r="T12" s="71"/>
      <c r="U12" s="71"/>
      <c r="V12" s="71"/>
      <c r="W12" s="71"/>
      <c r="X12" s="71"/>
    </row>
    <row r="13" spans="1:24" x14ac:dyDescent="0.25">
      <c r="Q13" s="71"/>
      <c r="R13" s="71"/>
      <c r="S13" s="71"/>
      <c r="T13" s="71"/>
      <c r="U13" s="71"/>
      <c r="V13" s="71"/>
      <c r="W13" s="71"/>
      <c r="X13" s="71"/>
    </row>
    <row r="14" spans="1:24" x14ac:dyDescent="0.25">
      <c r="Q14" s="71"/>
      <c r="R14" s="71"/>
      <c r="S14" s="71"/>
      <c r="T14" s="71"/>
      <c r="U14" s="71"/>
      <c r="V14" s="71"/>
      <c r="W14" s="71"/>
      <c r="X14" s="71"/>
    </row>
    <row r="15" spans="1:24" x14ac:dyDescent="0.25">
      <c r="Q15" s="71"/>
      <c r="R15" s="71"/>
      <c r="S15" s="71"/>
      <c r="T15" s="71"/>
      <c r="U15" s="71"/>
      <c r="V15" s="71"/>
      <c r="W15" s="71"/>
      <c r="X15" s="71"/>
    </row>
    <row r="16" spans="1:24" x14ac:dyDescent="0.25">
      <c r="Q16" s="71"/>
      <c r="R16" s="71"/>
      <c r="S16" s="71"/>
      <c r="T16" s="71"/>
      <c r="U16" s="71"/>
      <c r="V16" s="71"/>
      <c r="W16" s="71"/>
      <c r="X16" s="71"/>
    </row>
    <row r="17" spans="17:24" x14ac:dyDescent="0.25">
      <c r="Q17" s="71"/>
      <c r="R17" s="71"/>
      <c r="S17" s="71"/>
      <c r="T17" s="71"/>
      <c r="U17" s="71"/>
      <c r="V17" s="71"/>
      <c r="W17" s="71"/>
      <c r="X17" s="71"/>
    </row>
    <row r="18" spans="17:24" x14ac:dyDescent="0.25">
      <c r="Q18" s="71"/>
      <c r="R18" s="71"/>
      <c r="S18" s="71"/>
      <c r="T18" s="71"/>
      <c r="U18" s="71"/>
      <c r="V18" s="71"/>
      <c r="W18" s="71"/>
      <c r="X18" s="71"/>
    </row>
    <row r="19" spans="17:24" x14ac:dyDescent="0.25">
      <c r="Q19" s="71"/>
      <c r="R19" s="71"/>
      <c r="S19" s="71"/>
      <c r="T19" s="71"/>
      <c r="U19" s="71"/>
      <c r="V19" s="71"/>
      <c r="W19" s="71"/>
      <c r="X19" s="71"/>
    </row>
    <row r="20" spans="17:24" x14ac:dyDescent="0.25">
      <c r="Q20" s="71"/>
      <c r="R20" s="71"/>
      <c r="S20" s="71"/>
      <c r="T20" s="71"/>
      <c r="U20" s="71"/>
      <c r="V20" s="71"/>
      <c r="W20" s="71"/>
      <c r="X20" s="71"/>
    </row>
    <row r="21" spans="17:24" x14ac:dyDescent="0.25">
      <c r="Q21" s="71"/>
      <c r="R21" s="71"/>
      <c r="S21" s="71"/>
      <c r="T21" s="71"/>
      <c r="U21" s="71"/>
      <c r="V21" s="71"/>
      <c r="W21" s="71"/>
      <c r="X21" s="71"/>
    </row>
    <row r="22" spans="17:24" x14ac:dyDescent="0.25">
      <c r="Q22" s="71"/>
      <c r="R22" s="71"/>
      <c r="S22" s="71"/>
      <c r="T22" s="71"/>
      <c r="U22" s="71"/>
      <c r="V22" s="71"/>
      <c r="W22" s="71"/>
      <c r="X22" s="71"/>
    </row>
    <row r="23" spans="17:24" x14ac:dyDescent="0.25">
      <c r="Q23" s="71"/>
      <c r="R23" s="71"/>
      <c r="S23" s="71"/>
      <c r="T23" s="71"/>
      <c r="U23" s="71"/>
      <c r="V23" s="71"/>
      <c r="W23" s="71"/>
      <c r="X23" s="71"/>
    </row>
    <row r="24" spans="17:24" x14ac:dyDescent="0.2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2578125" defaultRowHeight="15" x14ac:dyDescent="0.25"/>
  <cols>
    <col min="1" max="1" width="7.42578125" style="3" customWidth="1"/>
    <col min="2" max="16384" width="9.42578125" style="3"/>
  </cols>
  <sheetData>
    <row r="21" spans="2:2" x14ac:dyDescent="0.2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2578125" defaultRowHeight="15" x14ac:dyDescent="0.25"/>
  <cols>
    <col min="1" max="1" width="8.42578125" style="384"/>
    <col min="2" max="2" width="9.42578125" style="396"/>
    <col min="3" max="16384" width="8.42578125" style="384"/>
  </cols>
  <sheetData>
    <row r="1" spans="1:2" x14ac:dyDescent="0.25">
      <c r="B1" s="395">
        <v>0.05</v>
      </c>
    </row>
    <row r="2" spans="1:2" x14ac:dyDescent="0.25">
      <c r="A2" s="291"/>
      <c r="B2" s="395">
        <v>0.05</v>
      </c>
    </row>
    <row r="3" spans="1:2" x14ac:dyDescent="0.25">
      <c r="A3" s="291"/>
      <c r="B3" s="395">
        <v>0.05</v>
      </c>
    </row>
    <row r="4" spans="1:2" x14ac:dyDescent="0.25">
      <c r="A4" s="291"/>
      <c r="B4" s="395">
        <v>0.05</v>
      </c>
    </row>
    <row r="5" spans="1:2" x14ac:dyDescent="0.25">
      <c r="A5" s="291"/>
      <c r="B5" s="395">
        <v>0.05</v>
      </c>
    </row>
    <row r="6" spans="1:2" x14ac:dyDescent="0.25">
      <c r="A6" s="291"/>
      <c r="B6" s="395">
        <v>0.05</v>
      </c>
    </row>
    <row r="7" spans="1:2" x14ac:dyDescent="0.25">
      <c r="A7" s="291"/>
      <c r="B7" s="395">
        <v>0.05</v>
      </c>
    </row>
    <row r="8" spans="1:2" x14ac:dyDescent="0.25">
      <c r="A8" s="291"/>
      <c r="B8" s="395">
        <v>0.05</v>
      </c>
    </row>
    <row r="9" spans="1:2" x14ac:dyDescent="0.25">
      <c r="A9" s="291"/>
      <c r="B9" s="395">
        <v>0.05</v>
      </c>
    </row>
    <row r="10" spans="1:2" x14ac:dyDescent="0.25">
      <c r="A10" s="291"/>
      <c r="B10" s="395">
        <v>0.05</v>
      </c>
    </row>
    <row r="11" spans="1:2" x14ac:dyDescent="0.25">
      <c r="A11" s="291"/>
      <c r="B11" s="395">
        <v>0.05</v>
      </c>
    </row>
    <row r="12" spans="1:2" x14ac:dyDescent="0.25">
      <c r="A12" s="291"/>
      <c r="B12" s="395">
        <v>0.05</v>
      </c>
    </row>
    <row r="13" spans="1:2" x14ac:dyDescent="0.25">
      <c r="A13" s="291"/>
      <c r="B13" s="395">
        <v>0.05</v>
      </c>
    </row>
    <row r="14" spans="1:2" x14ac:dyDescent="0.25">
      <c r="A14" s="291"/>
      <c r="B14" s="395">
        <v>0.05</v>
      </c>
    </row>
    <row r="15" spans="1:2" x14ac:dyDescent="0.25">
      <c r="A15" s="291"/>
      <c r="B15" s="395">
        <v>0.05</v>
      </c>
    </row>
    <row r="16" spans="1:2" x14ac:dyDescent="0.25">
      <c r="A16" s="291"/>
      <c r="B16" s="395">
        <v>0.05</v>
      </c>
    </row>
    <row r="17" spans="1:2" x14ac:dyDescent="0.25">
      <c r="A17" s="291"/>
      <c r="B17" s="395">
        <v>0.05</v>
      </c>
    </row>
    <row r="18" spans="1:2" x14ac:dyDescent="0.25">
      <c r="A18" s="291"/>
      <c r="B18" s="395">
        <v>0.05</v>
      </c>
    </row>
    <row r="19" spans="1:2" x14ac:dyDescent="0.25">
      <c r="A19" s="291"/>
      <c r="B19" s="395">
        <v>0.05</v>
      </c>
    </row>
    <row r="20" spans="1:2" x14ac:dyDescent="0.25">
      <c r="A20" s="291"/>
      <c r="B20" s="395">
        <v>0.05</v>
      </c>
    </row>
    <row r="21" spans="1:2" x14ac:dyDescent="0.25">
      <c r="A21" s="291"/>
      <c r="B21" s="395">
        <v>0.05</v>
      </c>
    </row>
    <row r="22" spans="1:2" x14ac:dyDescent="0.25">
      <c r="A22" s="291"/>
      <c r="B22" s="395">
        <v>0.05</v>
      </c>
    </row>
    <row r="23" spans="1:2" x14ac:dyDescent="0.25">
      <c r="A23" s="291"/>
      <c r="B23" s="395">
        <v>0.05</v>
      </c>
    </row>
    <row r="24" spans="1:2" x14ac:dyDescent="0.25">
      <c r="A24" s="291"/>
      <c r="B24" s="395">
        <v>0.05</v>
      </c>
    </row>
    <row r="25" spans="1:2" x14ac:dyDescent="0.25">
      <c r="A25" s="291"/>
      <c r="B25" s="395">
        <v>0.05</v>
      </c>
    </row>
    <row r="26" spans="1:2" x14ac:dyDescent="0.25">
      <c r="A26" s="291"/>
      <c r="B26" s="395">
        <v>0.05</v>
      </c>
    </row>
    <row r="27" spans="1:2" x14ac:dyDescent="0.25">
      <c r="A27" s="291"/>
      <c r="B27" s="395">
        <v>0.05</v>
      </c>
    </row>
    <row r="28" spans="1:2" x14ac:dyDescent="0.25">
      <c r="A28" s="291"/>
      <c r="B28" s="395">
        <v>0.05</v>
      </c>
    </row>
    <row r="29" spans="1:2" x14ac:dyDescent="0.25">
      <c r="A29" s="291"/>
      <c r="B29" s="395">
        <v>0.05</v>
      </c>
    </row>
    <row r="30" spans="1:2" x14ac:dyDescent="0.25">
      <c r="A30" s="291"/>
      <c r="B30" s="395">
        <v>0.05</v>
      </c>
    </row>
    <row r="31" spans="1:2" x14ac:dyDescent="0.25">
      <c r="A31" s="291"/>
      <c r="B31" s="395">
        <v>0.05</v>
      </c>
    </row>
    <row r="32" spans="1:2" x14ac:dyDescent="0.25">
      <c r="A32" s="291"/>
      <c r="B32" s="395">
        <v>0.05</v>
      </c>
    </row>
    <row r="33" spans="1:2" x14ac:dyDescent="0.25">
      <c r="A33" s="291"/>
      <c r="B33" s="395">
        <v>0.05</v>
      </c>
    </row>
    <row r="34" spans="1:2" x14ac:dyDescent="0.25">
      <c r="A34" s="291"/>
      <c r="B34" s="395">
        <v>0.05</v>
      </c>
    </row>
    <row r="35" spans="1:2" x14ac:dyDescent="0.25">
      <c r="A35" s="291"/>
      <c r="B35" s="395">
        <v>0.05</v>
      </c>
    </row>
    <row r="36" spans="1:2" x14ac:dyDescent="0.25">
      <c r="A36" s="291"/>
      <c r="B36" s="395">
        <v>0.05</v>
      </c>
    </row>
    <row r="37" spans="1:2" x14ac:dyDescent="0.25">
      <c r="A37" s="291"/>
      <c r="B37" s="395">
        <v>0.05</v>
      </c>
    </row>
    <row r="38" spans="1:2" x14ac:dyDescent="0.25">
      <c r="A38" s="291"/>
      <c r="B38" s="395">
        <v>0.05</v>
      </c>
    </row>
    <row r="39" spans="1:2" x14ac:dyDescent="0.25">
      <c r="A39" s="291"/>
      <c r="B39" s="395">
        <v>0.05</v>
      </c>
    </row>
    <row r="40" spans="1:2" x14ac:dyDescent="0.25">
      <c r="A40" s="291"/>
      <c r="B40" s="395">
        <v>0.05</v>
      </c>
    </row>
    <row r="41" spans="1:2" x14ac:dyDescent="0.25">
      <c r="A41" s="291"/>
      <c r="B41" s="395">
        <v>0.05</v>
      </c>
    </row>
    <row r="42" spans="1:2" x14ac:dyDescent="0.25">
      <c r="A42" s="291"/>
      <c r="B42" s="395">
        <v>0.05</v>
      </c>
    </row>
    <row r="43" spans="1:2" x14ac:dyDescent="0.25">
      <c r="A43" s="291"/>
      <c r="B43" s="395">
        <v>0.05</v>
      </c>
    </row>
    <row r="44" spans="1:2" x14ac:dyDescent="0.25">
      <c r="A44" s="291"/>
      <c r="B44" s="395">
        <v>0.05</v>
      </c>
    </row>
    <row r="45" spans="1:2" x14ac:dyDescent="0.25">
      <c r="A45" s="291"/>
      <c r="B45" s="395">
        <v>0.05</v>
      </c>
    </row>
    <row r="46" spans="1:2" x14ac:dyDescent="0.25">
      <c r="A46" s="291"/>
      <c r="B46" s="395">
        <v>0.05</v>
      </c>
    </row>
    <row r="47" spans="1:2" x14ac:dyDescent="0.25">
      <c r="A47" s="291"/>
      <c r="B47" s="395">
        <v>0.05</v>
      </c>
    </row>
    <row r="48" spans="1:2" x14ac:dyDescent="0.25">
      <c r="A48" s="291"/>
      <c r="B48" s="395">
        <v>0.05</v>
      </c>
    </row>
    <row r="49" spans="1:2" x14ac:dyDescent="0.25">
      <c r="A49" s="291"/>
      <c r="B49" s="395">
        <v>0.05</v>
      </c>
    </row>
    <row r="50" spans="1:2" x14ac:dyDescent="0.25">
      <c r="A50" s="291"/>
      <c r="B50" s="395">
        <v>0.05</v>
      </c>
    </row>
    <row r="51" spans="1:2" x14ac:dyDescent="0.25">
      <c r="A51" s="291"/>
      <c r="B51" s="395">
        <v>0.05</v>
      </c>
    </row>
    <row r="52" spans="1:2" x14ac:dyDescent="0.25">
      <c r="A52" s="291"/>
      <c r="B52" s="395">
        <v>0.05</v>
      </c>
    </row>
    <row r="53" spans="1:2" x14ac:dyDescent="0.25">
      <c r="A53" s="291"/>
      <c r="B53" s="395">
        <v>0.05</v>
      </c>
    </row>
    <row r="54" spans="1:2" x14ac:dyDescent="0.25">
      <c r="A54" s="291"/>
      <c r="B54" s="395">
        <v>0.05</v>
      </c>
    </row>
    <row r="55" spans="1:2" x14ac:dyDescent="0.25">
      <c r="A55" s="291"/>
      <c r="B55" s="395">
        <v>0.05</v>
      </c>
    </row>
    <row r="56" spans="1:2" x14ac:dyDescent="0.25">
      <c r="A56" s="291"/>
      <c r="B56" s="395">
        <v>0.05</v>
      </c>
    </row>
    <row r="57" spans="1:2" x14ac:dyDescent="0.25">
      <c r="A57" s="291"/>
      <c r="B57" s="395">
        <v>0.05</v>
      </c>
    </row>
    <row r="58" spans="1:2" x14ac:dyDescent="0.25">
      <c r="A58" s="291"/>
      <c r="B58" s="395">
        <v>0.05</v>
      </c>
    </row>
    <row r="59" spans="1:2" x14ac:dyDescent="0.25">
      <c r="A59" s="291"/>
      <c r="B59" s="395">
        <v>0.05</v>
      </c>
    </row>
    <row r="60" spans="1:2" x14ac:dyDescent="0.25">
      <c r="A60" s="291"/>
      <c r="B60" s="395">
        <v>0.05</v>
      </c>
    </row>
    <row r="61" spans="1:2" x14ac:dyDescent="0.25">
      <c r="A61" s="291"/>
      <c r="B61" s="395">
        <v>0.05</v>
      </c>
    </row>
    <row r="62" spans="1:2" x14ac:dyDescent="0.25">
      <c r="A62" s="291"/>
      <c r="B62" s="395">
        <v>0.05</v>
      </c>
    </row>
    <row r="63" spans="1:2" x14ac:dyDescent="0.25">
      <c r="A63" s="291"/>
      <c r="B63" s="395">
        <v>0.05</v>
      </c>
    </row>
    <row r="64" spans="1:2" x14ac:dyDescent="0.25">
      <c r="A64" s="291"/>
      <c r="B64" s="395">
        <v>0.05</v>
      </c>
    </row>
    <row r="65" spans="1:2" x14ac:dyDescent="0.25">
      <c r="A65" s="291"/>
      <c r="B65" s="395">
        <v>0.05</v>
      </c>
    </row>
    <row r="66" spans="1:2" x14ac:dyDescent="0.25">
      <c r="A66" s="291"/>
      <c r="B66" s="395">
        <v>0.05</v>
      </c>
    </row>
    <row r="67" spans="1:2" x14ac:dyDescent="0.25">
      <c r="A67" s="291"/>
      <c r="B67" s="395">
        <v>0.05</v>
      </c>
    </row>
    <row r="68" spans="1:2" x14ac:dyDescent="0.25">
      <c r="A68" s="291"/>
      <c r="B68" s="395">
        <v>0.05</v>
      </c>
    </row>
    <row r="69" spans="1:2" x14ac:dyDescent="0.25">
      <c r="A69" s="291"/>
      <c r="B69" s="395">
        <v>0.05</v>
      </c>
    </row>
    <row r="70" spans="1:2" x14ac:dyDescent="0.25">
      <c r="A70" s="291"/>
      <c r="B70" s="395">
        <v>0.05</v>
      </c>
    </row>
    <row r="71" spans="1:2" x14ac:dyDescent="0.25">
      <c r="A71" s="291"/>
      <c r="B71" s="395">
        <v>0.05</v>
      </c>
    </row>
    <row r="72" spans="1:2" x14ac:dyDescent="0.25">
      <c r="A72" s="291"/>
      <c r="B72" s="395">
        <v>0.05</v>
      </c>
    </row>
    <row r="73" spans="1:2" x14ac:dyDescent="0.25">
      <c r="A73" s="291"/>
      <c r="B73" s="395">
        <v>0.05</v>
      </c>
    </row>
    <row r="74" spans="1:2" x14ac:dyDescent="0.25">
      <c r="A74" s="291"/>
      <c r="B74" s="395">
        <v>0.05</v>
      </c>
    </row>
    <row r="75" spans="1:2" x14ac:dyDescent="0.25">
      <c r="A75" s="291"/>
      <c r="B75" s="395">
        <v>0.05</v>
      </c>
    </row>
    <row r="76" spans="1:2" x14ac:dyDescent="0.25">
      <c r="A76" s="291"/>
      <c r="B76" s="395">
        <v>0.05</v>
      </c>
    </row>
    <row r="77" spans="1:2" x14ac:dyDescent="0.25">
      <c r="A77" s="291"/>
      <c r="B77" s="395">
        <v>0.05</v>
      </c>
    </row>
    <row r="78" spans="1:2" x14ac:dyDescent="0.25">
      <c r="A78" s="291"/>
      <c r="B78" s="395">
        <v>0.05</v>
      </c>
    </row>
    <row r="79" spans="1:2" x14ac:dyDescent="0.25">
      <c r="A79" s="291"/>
      <c r="B79" s="395">
        <v>0.05</v>
      </c>
    </row>
    <row r="80" spans="1:2" x14ac:dyDescent="0.25">
      <c r="A80" s="291"/>
      <c r="B80" s="395">
        <v>0.05</v>
      </c>
    </row>
    <row r="81" spans="1:2" x14ac:dyDescent="0.25">
      <c r="A81" s="291"/>
      <c r="B81" s="395">
        <v>0.05</v>
      </c>
    </row>
    <row r="82" spans="1:2" x14ac:dyDescent="0.25">
      <c r="A82" s="291"/>
      <c r="B82" s="395">
        <v>0.05</v>
      </c>
    </row>
    <row r="83" spans="1:2" x14ac:dyDescent="0.25">
      <c r="A83" s="291"/>
      <c r="B83" s="395">
        <v>0.05</v>
      </c>
    </row>
    <row r="84" spans="1:2" x14ac:dyDescent="0.25">
      <c r="A84" s="291"/>
      <c r="B84" s="395">
        <v>0.05</v>
      </c>
    </row>
    <row r="85" spans="1:2" x14ac:dyDescent="0.25">
      <c r="A85" s="291"/>
      <c r="B85" s="395">
        <v>0.05</v>
      </c>
    </row>
    <row r="86" spans="1:2" x14ac:dyDescent="0.25">
      <c r="A86" s="291"/>
      <c r="B86" s="395">
        <v>0.05</v>
      </c>
    </row>
    <row r="87" spans="1:2" x14ac:dyDescent="0.25">
      <c r="A87" s="291"/>
      <c r="B87" s="395">
        <v>0.05</v>
      </c>
    </row>
    <row r="88" spans="1:2" x14ac:dyDescent="0.25">
      <c r="A88" s="291"/>
      <c r="B88" s="395">
        <v>0.05</v>
      </c>
    </row>
    <row r="89" spans="1:2" x14ac:dyDescent="0.25">
      <c r="A89" s="291"/>
      <c r="B89" s="395">
        <v>0.05</v>
      </c>
    </row>
    <row r="90" spans="1:2" x14ac:dyDescent="0.25">
      <c r="A90" s="291"/>
      <c r="B90" s="395">
        <v>0.05</v>
      </c>
    </row>
    <row r="91" spans="1:2" x14ac:dyDescent="0.25">
      <c r="A91" s="291"/>
      <c r="B91" s="395">
        <v>0.05</v>
      </c>
    </row>
    <row r="92" spans="1:2" x14ac:dyDescent="0.25">
      <c r="A92" s="291"/>
      <c r="B92" s="395">
        <v>0.05</v>
      </c>
    </row>
    <row r="93" spans="1:2" x14ac:dyDescent="0.25">
      <c r="A93" s="291"/>
      <c r="B93" s="395">
        <v>0.05</v>
      </c>
    </row>
    <row r="94" spans="1:2" x14ac:dyDescent="0.25">
      <c r="A94" s="291"/>
      <c r="B94" s="395">
        <v>0.05</v>
      </c>
    </row>
    <row r="95" spans="1:2" x14ac:dyDescent="0.25">
      <c r="A95" s="291"/>
      <c r="B95" s="395">
        <v>0.05</v>
      </c>
    </row>
    <row r="96" spans="1:2" x14ac:dyDescent="0.25">
      <c r="A96" s="291"/>
      <c r="B96" s="395">
        <v>0.05</v>
      </c>
    </row>
    <row r="97" spans="1:2" x14ac:dyDescent="0.25">
      <c r="A97" s="291"/>
      <c r="B97" s="395">
        <v>0.05</v>
      </c>
    </row>
    <row r="98" spans="1:2" x14ac:dyDescent="0.25">
      <c r="A98" s="291"/>
      <c r="B98" s="395">
        <v>0.05</v>
      </c>
    </row>
    <row r="99" spans="1:2" x14ac:dyDescent="0.25">
      <c r="A99" s="291"/>
      <c r="B99" s="395">
        <v>0.05</v>
      </c>
    </row>
    <row r="100" spans="1:2" x14ac:dyDescent="0.25">
      <c r="A100" s="291"/>
      <c r="B100" s="395">
        <v>0.05</v>
      </c>
    </row>
    <row r="101" spans="1:2" x14ac:dyDescent="0.25">
      <c r="A101" s="291"/>
      <c r="B101" s="395">
        <v>0.05</v>
      </c>
    </row>
    <row r="102" spans="1:2" x14ac:dyDescent="0.25">
      <c r="A102" s="291"/>
      <c r="B102" s="395">
        <v>0.05</v>
      </c>
    </row>
    <row r="103" spans="1:2" x14ac:dyDescent="0.25">
      <c r="A103" s="291"/>
      <c r="B103" s="395">
        <v>0.05</v>
      </c>
    </row>
    <row r="104" spans="1:2" x14ac:dyDescent="0.25">
      <c r="A104" s="291"/>
      <c r="B104" s="395">
        <v>0.05</v>
      </c>
    </row>
    <row r="105" spans="1:2" x14ac:dyDescent="0.25">
      <c r="A105" s="291"/>
      <c r="B105" s="395">
        <v>0.05</v>
      </c>
    </row>
    <row r="106" spans="1:2" x14ac:dyDescent="0.25">
      <c r="A106" s="291"/>
      <c r="B106" s="395">
        <v>0.05</v>
      </c>
    </row>
    <row r="107" spans="1:2" x14ac:dyDescent="0.25">
      <c r="A107" s="291"/>
      <c r="B107" s="395">
        <v>0.05</v>
      </c>
    </row>
    <row r="108" spans="1:2" x14ac:dyDescent="0.25">
      <c r="A108" s="291"/>
      <c r="B108" s="395">
        <v>0.05</v>
      </c>
    </row>
    <row r="109" spans="1:2" x14ac:dyDescent="0.25">
      <c r="A109" s="291"/>
      <c r="B109" s="395">
        <v>0.05</v>
      </c>
    </row>
    <row r="110" spans="1:2" x14ac:dyDescent="0.25">
      <c r="A110" s="291"/>
      <c r="B110" s="395">
        <v>0.05</v>
      </c>
    </row>
    <row r="111" spans="1:2" x14ac:dyDescent="0.25">
      <c r="A111" s="291"/>
      <c r="B111" s="395">
        <v>0.05</v>
      </c>
    </row>
    <row r="112" spans="1:2" x14ac:dyDescent="0.25">
      <c r="A112" s="291"/>
      <c r="B112" s="395">
        <v>0.05</v>
      </c>
    </row>
    <row r="113" spans="1:2" x14ac:dyDescent="0.25">
      <c r="A113" s="291"/>
      <c r="B113" s="395">
        <v>0.05</v>
      </c>
    </row>
    <row r="114" spans="1:2" x14ac:dyDescent="0.25">
      <c r="A114" s="291"/>
      <c r="B114" s="395">
        <v>0.05</v>
      </c>
    </row>
    <row r="115" spans="1:2" x14ac:dyDescent="0.25">
      <c r="A115" s="291"/>
      <c r="B115" s="395">
        <v>0.05</v>
      </c>
    </row>
    <row r="116" spans="1:2" x14ac:dyDescent="0.25">
      <c r="A116" s="291"/>
      <c r="B116" s="395">
        <v>0.05</v>
      </c>
    </row>
    <row r="117" spans="1:2" x14ac:dyDescent="0.25">
      <c r="A117" s="291"/>
      <c r="B117" s="395">
        <v>0.05</v>
      </c>
    </row>
    <row r="118" spans="1:2" x14ac:dyDescent="0.25">
      <c r="A118" s="291"/>
      <c r="B118" s="395">
        <v>0.05</v>
      </c>
    </row>
    <row r="119" spans="1:2" x14ac:dyDescent="0.25">
      <c r="A119" s="291"/>
      <c r="B119" s="395">
        <v>0.05</v>
      </c>
    </row>
    <row r="120" spans="1:2" x14ac:dyDescent="0.25">
      <c r="A120" s="291"/>
      <c r="B120" s="395">
        <v>0.05</v>
      </c>
    </row>
    <row r="121" spans="1:2" x14ac:dyDescent="0.25">
      <c r="A121" s="291"/>
      <c r="B121" s="395">
        <v>0.05</v>
      </c>
    </row>
    <row r="122" spans="1:2" x14ac:dyDescent="0.25">
      <c r="A122" s="291"/>
      <c r="B122" s="395">
        <v>0.05</v>
      </c>
    </row>
    <row r="123" spans="1:2" x14ac:dyDescent="0.25">
      <c r="A123" s="291"/>
      <c r="B123" s="395">
        <v>0.05</v>
      </c>
    </row>
    <row r="124" spans="1:2" x14ac:dyDescent="0.25">
      <c r="A124" s="291"/>
      <c r="B124" s="395">
        <v>0.05</v>
      </c>
    </row>
    <row r="125" spans="1:2" x14ac:dyDescent="0.25">
      <c r="A125" s="291"/>
      <c r="B125" s="395">
        <v>0.05</v>
      </c>
    </row>
    <row r="126" spans="1:2" x14ac:dyDescent="0.25">
      <c r="A126" s="291"/>
      <c r="B126" s="395">
        <v>0.05</v>
      </c>
    </row>
    <row r="127" spans="1:2" x14ac:dyDescent="0.25">
      <c r="A127" s="291"/>
      <c r="B127" s="395">
        <v>0.05</v>
      </c>
    </row>
    <row r="128" spans="1:2" x14ac:dyDescent="0.25">
      <c r="A128" s="291"/>
      <c r="B128" s="395">
        <v>0.05</v>
      </c>
    </row>
    <row r="129" spans="1:2" x14ac:dyDescent="0.25">
      <c r="A129" s="291"/>
      <c r="B129" s="395">
        <v>0.05</v>
      </c>
    </row>
    <row r="130" spans="1:2" x14ac:dyDescent="0.25">
      <c r="A130" s="291"/>
      <c r="B130" s="395">
        <v>0.05</v>
      </c>
    </row>
    <row r="131" spans="1:2" x14ac:dyDescent="0.25">
      <c r="A131" s="291"/>
      <c r="B131" s="395">
        <v>0.05</v>
      </c>
    </row>
    <row r="132" spans="1:2" x14ac:dyDescent="0.25">
      <c r="A132" s="291"/>
      <c r="B132" s="395">
        <v>0.05</v>
      </c>
    </row>
    <row r="133" spans="1:2" x14ac:dyDescent="0.25">
      <c r="A133" s="291"/>
      <c r="B133" s="395">
        <v>0.05</v>
      </c>
    </row>
    <row r="134" spans="1:2" x14ac:dyDescent="0.25">
      <c r="A134" s="291"/>
      <c r="B134" s="395">
        <v>0.05</v>
      </c>
    </row>
    <row r="135" spans="1:2" x14ac:dyDescent="0.25">
      <c r="A135" s="291"/>
      <c r="B135" s="395">
        <v>0.05</v>
      </c>
    </row>
    <row r="136" spans="1:2" x14ac:dyDescent="0.25">
      <c r="A136" s="291"/>
      <c r="B136" s="395">
        <v>0.05</v>
      </c>
    </row>
    <row r="137" spans="1:2" x14ac:dyDescent="0.25">
      <c r="A137" s="291"/>
      <c r="B137" s="395">
        <v>0.05</v>
      </c>
    </row>
    <row r="138" spans="1:2" x14ac:dyDescent="0.25">
      <c r="A138" s="291"/>
      <c r="B138" s="395">
        <v>0.05</v>
      </c>
    </row>
    <row r="139" spans="1:2" x14ac:dyDescent="0.25">
      <c r="A139" s="291"/>
      <c r="B139" s="395">
        <v>0.05</v>
      </c>
    </row>
    <row r="140" spans="1:2" x14ac:dyDescent="0.25">
      <c r="A140" s="291"/>
      <c r="B140" s="395">
        <v>0.05</v>
      </c>
    </row>
    <row r="141" spans="1:2" x14ac:dyDescent="0.25">
      <c r="A141" s="291"/>
      <c r="B141" s="395">
        <v>0.05</v>
      </c>
    </row>
    <row r="142" spans="1:2" x14ac:dyDescent="0.25">
      <c r="A142" s="291"/>
      <c r="B142" s="395">
        <v>0.05</v>
      </c>
    </row>
    <row r="143" spans="1:2" x14ac:dyDescent="0.25">
      <c r="A143" s="291"/>
      <c r="B143" s="395">
        <v>0.05</v>
      </c>
    </row>
    <row r="144" spans="1:2" x14ac:dyDescent="0.25">
      <c r="A144" s="291"/>
      <c r="B144" s="395">
        <v>0.05</v>
      </c>
    </row>
    <row r="145" spans="1:2" x14ac:dyDescent="0.25">
      <c r="A145" s="291"/>
      <c r="B145" s="395">
        <v>0.05</v>
      </c>
    </row>
    <row r="146" spans="1:2" x14ac:dyDescent="0.25">
      <c r="A146" s="291"/>
      <c r="B146" s="395">
        <v>0.05</v>
      </c>
    </row>
    <row r="147" spans="1:2" x14ac:dyDescent="0.25">
      <c r="A147" s="291"/>
      <c r="B147" s="395">
        <v>0.05</v>
      </c>
    </row>
    <row r="148" spans="1:2" x14ac:dyDescent="0.25">
      <c r="A148" s="291"/>
      <c r="B148" s="395">
        <v>0.05</v>
      </c>
    </row>
    <row r="149" spans="1:2" x14ac:dyDescent="0.25">
      <c r="A149" s="291"/>
      <c r="B149" s="395">
        <v>0.05</v>
      </c>
    </row>
    <row r="150" spans="1:2" x14ac:dyDescent="0.25">
      <c r="A150" s="291"/>
      <c r="B150" s="395">
        <v>0.05</v>
      </c>
    </row>
    <row r="151" spans="1:2" x14ac:dyDescent="0.25">
      <c r="A151" s="291"/>
      <c r="B151" s="395">
        <v>0.05</v>
      </c>
    </row>
    <row r="152" spans="1:2" x14ac:dyDescent="0.25">
      <c r="A152" s="291"/>
      <c r="B152" s="395">
        <v>0.05</v>
      </c>
    </row>
    <row r="153" spans="1:2" x14ac:dyDescent="0.25">
      <c r="A153" s="291"/>
      <c r="B153" s="395">
        <v>0.05</v>
      </c>
    </row>
    <row r="154" spans="1:2" x14ac:dyDescent="0.25">
      <c r="B154" s="395">
        <v>0.05</v>
      </c>
    </row>
    <row r="155" spans="1:2" x14ac:dyDescent="0.25">
      <c r="B155" s="395">
        <v>0.05</v>
      </c>
    </row>
    <row r="156" spans="1:2" x14ac:dyDescent="0.25">
      <c r="B156" s="395">
        <v>0.05</v>
      </c>
    </row>
    <row r="157" spans="1:2" x14ac:dyDescent="0.25">
      <c r="B157" s="395">
        <v>0.05</v>
      </c>
    </row>
    <row r="158" spans="1:2" x14ac:dyDescent="0.25">
      <c r="B158" s="395">
        <v>0.05</v>
      </c>
    </row>
    <row r="159" spans="1:2" x14ac:dyDescent="0.25">
      <c r="B159" s="395">
        <v>0.05</v>
      </c>
    </row>
    <row r="160" spans="1:2" x14ac:dyDescent="0.25">
      <c r="B160" s="395">
        <v>0.05</v>
      </c>
    </row>
    <row r="161" spans="2:2" x14ac:dyDescent="0.25">
      <c r="B161" s="395">
        <v>0.05</v>
      </c>
    </row>
    <row r="162" spans="2:2" x14ac:dyDescent="0.25">
      <c r="B162" s="395">
        <v>0.05</v>
      </c>
    </row>
    <row r="163" spans="2:2" x14ac:dyDescent="0.25">
      <c r="B163" s="395">
        <v>0.05</v>
      </c>
    </row>
    <row r="164" spans="2:2" x14ac:dyDescent="0.25">
      <c r="B164" s="395">
        <v>0.05</v>
      </c>
    </row>
    <row r="165" spans="2:2" x14ac:dyDescent="0.25">
      <c r="B165" s="395">
        <v>0.05</v>
      </c>
    </row>
    <row r="166" spans="2:2" x14ac:dyDescent="0.25">
      <c r="B166" s="395">
        <v>0.05</v>
      </c>
    </row>
    <row r="167" spans="2:2" x14ac:dyDescent="0.25">
      <c r="B167" s="395">
        <v>0.05</v>
      </c>
    </row>
    <row r="168" spans="2:2" x14ac:dyDescent="0.25">
      <c r="B168" s="395">
        <v>0.05</v>
      </c>
    </row>
    <row r="169" spans="2:2" x14ac:dyDescent="0.25">
      <c r="B169" s="395">
        <v>0.05</v>
      </c>
    </row>
    <row r="170" spans="2:2" x14ac:dyDescent="0.25">
      <c r="B170" s="395">
        <v>0.05</v>
      </c>
    </row>
    <row r="171" spans="2:2" x14ac:dyDescent="0.25">
      <c r="B171" s="395">
        <v>0.05</v>
      </c>
    </row>
    <row r="172" spans="2:2" x14ac:dyDescent="0.25">
      <c r="B172" s="395">
        <v>0.05</v>
      </c>
    </row>
    <row r="173" spans="2:2" x14ac:dyDescent="0.25">
      <c r="B173" s="395">
        <v>0.05</v>
      </c>
    </row>
    <row r="174" spans="2:2" x14ac:dyDescent="0.25">
      <c r="B174" s="395">
        <v>0.05</v>
      </c>
    </row>
    <row r="175" spans="2:2" x14ac:dyDescent="0.25">
      <c r="B175" s="395">
        <v>0.05</v>
      </c>
    </row>
    <row r="176" spans="2:2" x14ac:dyDescent="0.25">
      <c r="B176" s="395">
        <v>0.05</v>
      </c>
    </row>
    <row r="177" spans="2:2" x14ac:dyDescent="0.25">
      <c r="B177" s="395">
        <v>0.05</v>
      </c>
    </row>
    <row r="178" spans="2:2" x14ac:dyDescent="0.25">
      <c r="B178" s="395">
        <v>0.05</v>
      </c>
    </row>
    <row r="179" spans="2:2" x14ac:dyDescent="0.25">
      <c r="B179" s="395">
        <v>0.05</v>
      </c>
    </row>
    <row r="180" spans="2:2" x14ac:dyDescent="0.25">
      <c r="B180" s="395">
        <v>0.05</v>
      </c>
    </row>
    <row r="181" spans="2:2" x14ac:dyDescent="0.25">
      <c r="B181" s="395">
        <v>0.05</v>
      </c>
    </row>
    <row r="182" spans="2:2" x14ac:dyDescent="0.25">
      <c r="B182" s="395">
        <v>0.05</v>
      </c>
    </row>
    <row r="183" spans="2:2" x14ac:dyDescent="0.25">
      <c r="B183" s="395">
        <v>0.05</v>
      </c>
    </row>
    <row r="184" spans="2:2" x14ac:dyDescent="0.25">
      <c r="B184" s="395">
        <v>0.05</v>
      </c>
    </row>
    <row r="185" spans="2:2" x14ac:dyDescent="0.25">
      <c r="B185" s="395">
        <v>0.05</v>
      </c>
    </row>
    <row r="186" spans="2:2" x14ac:dyDescent="0.25">
      <c r="B186" s="395">
        <v>0.05</v>
      </c>
    </row>
    <row r="187" spans="2:2" x14ac:dyDescent="0.25">
      <c r="B187" s="395">
        <v>0.05</v>
      </c>
    </row>
    <row r="188" spans="2:2" x14ac:dyDescent="0.25">
      <c r="B188" s="395">
        <v>0.05</v>
      </c>
    </row>
    <row r="189" spans="2:2" x14ac:dyDescent="0.25">
      <c r="B189" s="395">
        <v>0.05</v>
      </c>
    </row>
    <row r="190" spans="2:2" x14ac:dyDescent="0.25">
      <c r="B190" s="395">
        <v>0.05</v>
      </c>
    </row>
    <row r="191" spans="2:2" x14ac:dyDescent="0.25">
      <c r="B191" s="395">
        <v>0.05</v>
      </c>
    </row>
    <row r="192" spans="2:2" x14ac:dyDescent="0.25">
      <c r="B192" s="395">
        <v>0.05</v>
      </c>
    </row>
    <row r="193" spans="2:2" x14ac:dyDescent="0.25">
      <c r="B193" s="395">
        <v>0.05</v>
      </c>
    </row>
    <row r="194" spans="2:2" x14ac:dyDescent="0.25">
      <c r="B194" s="395">
        <v>0.05</v>
      </c>
    </row>
    <row r="195" spans="2:2" x14ac:dyDescent="0.25">
      <c r="B195" s="395">
        <v>0.05</v>
      </c>
    </row>
    <row r="196" spans="2:2" x14ac:dyDescent="0.25">
      <c r="B196" s="395">
        <v>0.05</v>
      </c>
    </row>
    <row r="197" spans="2:2" x14ac:dyDescent="0.25">
      <c r="B197" s="395">
        <v>0.05</v>
      </c>
    </row>
    <row r="198" spans="2:2" x14ac:dyDescent="0.25">
      <c r="B198" s="395">
        <v>0.05</v>
      </c>
    </row>
    <row r="199" spans="2:2" x14ac:dyDescent="0.25">
      <c r="B199" s="395">
        <v>0.05</v>
      </c>
    </row>
    <row r="200" spans="2:2" x14ac:dyDescent="0.25">
      <c r="B200" s="395">
        <v>0.05</v>
      </c>
    </row>
    <row r="201" spans="2:2" x14ac:dyDescent="0.25">
      <c r="B201" s="395">
        <v>0.05</v>
      </c>
    </row>
    <row r="202" spans="2:2" x14ac:dyDescent="0.25">
      <c r="B202" s="395">
        <v>0.05</v>
      </c>
    </row>
    <row r="203" spans="2:2" x14ac:dyDescent="0.25">
      <c r="B203" s="395">
        <v>0.05</v>
      </c>
    </row>
    <row r="204" spans="2:2" x14ac:dyDescent="0.25">
      <c r="B204" s="395">
        <v>0.05</v>
      </c>
    </row>
    <row r="205" spans="2:2" x14ac:dyDescent="0.25">
      <c r="B205" s="395">
        <v>0.05</v>
      </c>
    </row>
    <row r="206" spans="2:2" x14ac:dyDescent="0.25">
      <c r="B206" s="395">
        <v>0.05</v>
      </c>
    </row>
    <row r="207" spans="2:2" x14ac:dyDescent="0.25">
      <c r="B207" s="395">
        <v>0.05</v>
      </c>
    </row>
    <row r="208" spans="2:2" x14ac:dyDescent="0.25">
      <c r="B208" s="395">
        <v>0.05</v>
      </c>
    </row>
    <row r="209" spans="2:2" x14ac:dyDescent="0.25">
      <c r="B209" s="395">
        <v>0.05</v>
      </c>
    </row>
    <row r="210" spans="2:2" x14ac:dyDescent="0.25">
      <c r="B210" s="395">
        <v>0.05</v>
      </c>
    </row>
    <row r="211" spans="2:2" x14ac:dyDescent="0.25">
      <c r="B211" s="395">
        <v>0.05</v>
      </c>
    </row>
    <row r="212" spans="2:2" x14ac:dyDescent="0.25">
      <c r="B212" s="395">
        <v>0.05</v>
      </c>
    </row>
    <row r="213" spans="2:2" x14ac:dyDescent="0.25">
      <c r="B213" s="395">
        <v>0.05</v>
      </c>
    </row>
    <row r="214" spans="2:2" x14ac:dyDescent="0.25">
      <c r="B214" s="395">
        <v>0.05</v>
      </c>
    </row>
    <row r="215" spans="2:2" x14ac:dyDescent="0.25">
      <c r="B215" s="395">
        <v>0.05</v>
      </c>
    </row>
    <row r="216" spans="2:2" x14ac:dyDescent="0.25">
      <c r="B216" s="395">
        <v>0.05</v>
      </c>
    </row>
    <row r="217" spans="2:2" x14ac:dyDescent="0.25">
      <c r="B217" s="395">
        <v>0.05</v>
      </c>
    </row>
    <row r="218" spans="2:2" x14ac:dyDescent="0.25">
      <c r="B218" s="395">
        <v>0.05</v>
      </c>
    </row>
    <row r="219" spans="2:2" x14ac:dyDescent="0.25">
      <c r="B219" s="395">
        <v>0.05</v>
      </c>
    </row>
    <row r="220" spans="2:2" x14ac:dyDescent="0.25">
      <c r="B220" s="395">
        <v>0.05</v>
      </c>
    </row>
    <row r="221" spans="2:2" x14ac:dyDescent="0.25">
      <c r="B221" s="395">
        <v>0.05</v>
      </c>
    </row>
    <row r="222" spans="2:2" x14ac:dyDescent="0.25">
      <c r="B222" s="395">
        <v>0.05</v>
      </c>
    </row>
    <row r="223" spans="2:2" x14ac:dyDescent="0.25">
      <c r="B223" s="395">
        <v>0.05</v>
      </c>
    </row>
    <row r="224" spans="2:2" x14ac:dyDescent="0.25">
      <c r="B224" s="395">
        <v>0.05</v>
      </c>
    </row>
    <row r="225" spans="2:2" x14ac:dyDescent="0.25">
      <c r="B225" s="395">
        <v>0.05</v>
      </c>
    </row>
    <row r="226" spans="2:2" x14ac:dyDescent="0.25">
      <c r="B226" s="395">
        <v>0.05</v>
      </c>
    </row>
    <row r="227" spans="2:2" x14ac:dyDescent="0.25">
      <c r="B227" s="395">
        <v>0.05</v>
      </c>
    </row>
    <row r="228" spans="2:2" x14ac:dyDescent="0.25">
      <c r="B228" s="395">
        <v>0.05</v>
      </c>
    </row>
    <row r="229" spans="2:2" x14ac:dyDescent="0.25">
      <c r="B229" s="395">
        <v>0.05</v>
      </c>
    </row>
    <row r="230" spans="2:2" x14ac:dyDescent="0.25">
      <c r="B230" s="395">
        <v>0.05</v>
      </c>
    </row>
    <row r="231" spans="2:2" x14ac:dyDescent="0.25">
      <c r="B231" s="395">
        <v>0.05</v>
      </c>
    </row>
    <row r="232" spans="2:2" x14ac:dyDescent="0.25">
      <c r="B232" s="395">
        <v>0.05</v>
      </c>
    </row>
    <row r="233" spans="2:2" x14ac:dyDescent="0.25">
      <c r="B233" s="395">
        <v>0.05</v>
      </c>
    </row>
    <row r="234" spans="2:2" x14ac:dyDescent="0.25">
      <c r="B234" s="395">
        <v>0.05</v>
      </c>
    </row>
    <row r="235" spans="2:2" x14ac:dyDescent="0.25">
      <c r="B235" s="395">
        <v>0.05</v>
      </c>
    </row>
    <row r="236" spans="2:2" x14ac:dyDescent="0.25">
      <c r="B236" s="395">
        <v>0.05</v>
      </c>
    </row>
    <row r="237" spans="2:2" x14ac:dyDescent="0.25">
      <c r="B237" s="395">
        <v>0.05</v>
      </c>
    </row>
    <row r="238" spans="2:2" x14ac:dyDescent="0.25">
      <c r="B238" s="395">
        <v>0.05</v>
      </c>
    </row>
    <row r="239" spans="2:2" x14ac:dyDescent="0.25">
      <c r="B239" s="395">
        <v>0.05</v>
      </c>
    </row>
    <row r="240" spans="2:2" x14ac:dyDescent="0.25">
      <c r="B240" s="395">
        <v>0.05</v>
      </c>
    </row>
    <row r="241" spans="2:2" x14ac:dyDescent="0.25">
      <c r="B241" s="395">
        <v>0.05</v>
      </c>
    </row>
    <row r="242" spans="2:2" x14ac:dyDescent="0.25">
      <c r="B242" s="395">
        <v>0.05</v>
      </c>
    </row>
    <row r="243" spans="2:2" x14ac:dyDescent="0.25">
      <c r="B243" s="395">
        <v>0.05</v>
      </c>
    </row>
    <row r="244" spans="2:2" x14ac:dyDescent="0.25">
      <c r="B244" s="395">
        <v>0.05</v>
      </c>
    </row>
    <row r="245" spans="2:2" x14ac:dyDescent="0.25">
      <c r="B245" s="395">
        <v>0.05</v>
      </c>
    </row>
    <row r="246" spans="2:2" x14ac:dyDescent="0.25">
      <c r="B246" s="395">
        <v>0.05</v>
      </c>
    </row>
    <row r="247" spans="2:2" x14ac:dyDescent="0.25">
      <c r="B247" s="395">
        <v>0.05</v>
      </c>
    </row>
    <row r="248" spans="2:2" x14ac:dyDescent="0.25">
      <c r="B248" s="395">
        <v>0.05</v>
      </c>
    </row>
    <row r="249" spans="2:2" x14ac:dyDescent="0.25">
      <c r="B249" s="395">
        <v>0.05</v>
      </c>
    </row>
    <row r="250" spans="2:2" x14ac:dyDescent="0.25">
      <c r="B250" s="395">
        <v>0.05</v>
      </c>
    </row>
    <row r="251" spans="2:2" x14ac:dyDescent="0.25">
      <c r="B251" s="395">
        <v>0.05</v>
      </c>
    </row>
    <row r="252" spans="2:2" x14ac:dyDescent="0.25">
      <c r="B252" s="395">
        <v>0.05</v>
      </c>
    </row>
    <row r="253" spans="2:2" x14ac:dyDescent="0.25">
      <c r="B253" s="395">
        <v>0.05</v>
      </c>
    </row>
    <row r="254" spans="2:2" x14ac:dyDescent="0.25">
      <c r="B254" s="395">
        <v>0.05</v>
      </c>
    </row>
    <row r="255" spans="2:2" x14ac:dyDescent="0.25">
      <c r="B255" s="395">
        <v>0.05</v>
      </c>
    </row>
    <row r="256" spans="2:2" x14ac:dyDescent="0.25">
      <c r="B256" s="395">
        <v>0.05</v>
      </c>
    </row>
    <row r="257" spans="2:2" x14ac:dyDescent="0.25">
      <c r="B257" s="395">
        <v>0.05</v>
      </c>
    </row>
    <row r="258" spans="2:2" x14ac:dyDescent="0.25">
      <c r="B258" s="395">
        <v>0.05</v>
      </c>
    </row>
    <row r="259" spans="2:2" x14ac:dyDescent="0.25">
      <c r="B259" s="395">
        <v>0.05</v>
      </c>
    </row>
    <row r="260" spans="2:2" x14ac:dyDescent="0.25">
      <c r="B260" s="395">
        <v>0.05</v>
      </c>
    </row>
    <row r="261" spans="2:2" x14ac:dyDescent="0.25">
      <c r="B261" s="395">
        <v>0.05</v>
      </c>
    </row>
    <row r="262" spans="2:2" x14ac:dyDescent="0.25">
      <c r="B262" s="395">
        <v>0.05</v>
      </c>
    </row>
    <row r="263" spans="2:2" x14ac:dyDescent="0.25">
      <c r="B263" s="395">
        <v>0.05</v>
      </c>
    </row>
    <row r="264" spans="2:2" x14ac:dyDescent="0.25">
      <c r="B264" s="395">
        <v>0.05</v>
      </c>
    </row>
    <row r="265" spans="2:2" x14ac:dyDescent="0.25">
      <c r="B265" s="395">
        <v>0.05</v>
      </c>
    </row>
    <row r="266" spans="2:2" x14ac:dyDescent="0.25">
      <c r="B266" s="395">
        <v>0.05</v>
      </c>
    </row>
    <row r="267" spans="2:2" x14ac:dyDescent="0.25">
      <c r="B267" s="395">
        <v>0.05</v>
      </c>
    </row>
    <row r="268" spans="2:2" x14ac:dyDescent="0.25">
      <c r="B268" s="395">
        <v>0.05</v>
      </c>
    </row>
    <row r="269" spans="2:2" x14ac:dyDescent="0.25">
      <c r="B269" s="395">
        <v>0.05</v>
      </c>
    </row>
    <row r="270" spans="2:2" x14ac:dyDescent="0.25">
      <c r="B270" s="395">
        <v>0.05</v>
      </c>
    </row>
    <row r="271" spans="2:2" x14ac:dyDescent="0.25">
      <c r="B271" s="395">
        <v>0.05</v>
      </c>
    </row>
    <row r="272" spans="2:2" x14ac:dyDescent="0.25">
      <c r="B272" s="395">
        <v>0.05</v>
      </c>
    </row>
    <row r="273" spans="2:2" x14ac:dyDescent="0.25">
      <c r="B273" s="395">
        <v>0.05</v>
      </c>
    </row>
    <row r="274" spans="2:2" x14ac:dyDescent="0.25">
      <c r="B274" s="395">
        <v>0.05</v>
      </c>
    </row>
    <row r="275" spans="2:2" x14ac:dyDescent="0.25">
      <c r="B275" s="395">
        <v>0.05</v>
      </c>
    </row>
    <row r="276" spans="2:2" x14ac:dyDescent="0.25">
      <c r="B276" s="395">
        <v>0.05</v>
      </c>
    </row>
    <row r="277" spans="2:2" x14ac:dyDescent="0.25">
      <c r="B277" s="395">
        <v>0.05</v>
      </c>
    </row>
    <row r="278" spans="2:2" x14ac:dyDescent="0.25">
      <c r="B278" s="395">
        <v>0.05</v>
      </c>
    </row>
    <row r="279" spans="2:2" x14ac:dyDescent="0.25">
      <c r="B279" s="395">
        <v>0.05</v>
      </c>
    </row>
    <row r="280" spans="2:2" x14ac:dyDescent="0.25">
      <c r="B280" s="395">
        <v>0.05</v>
      </c>
    </row>
    <row r="281" spans="2:2" x14ac:dyDescent="0.25">
      <c r="B281" s="395">
        <v>0.05</v>
      </c>
    </row>
    <row r="282" spans="2:2" x14ac:dyDescent="0.25">
      <c r="B282" s="395">
        <v>0.05</v>
      </c>
    </row>
    <row r="283" spans="2:2" x14ac:dyDescent="0.25">
      <c r="B283" s="395">
        <v>0.05</v>
      </c>
    </row>
    <row r="284" spans="2:2" x14ac:dyDescent="0.25">
      <c r="B284" s="395">
        <v>0.05</v>
      </c>
    </row>
    <row r="285" spans="2:2" x14ac:dyDescent="0.25">
      <c r="B285" s="395">
        <v>0.05</v>
      </c>
    </row>
    <row r="286" spans="2:2" x14ac:dyDescent="0.25">
      <c r="B286" s="395">
        <v>0.05</v>
      </c>
    </row>
    <row r="287" spans="2:2" x14ac:dyDescent="0.25">
      <c r="B287" s="395">
        <v>0.05</v>
      </c>
    </row>
    <row r="288" spans="2:2" x14ac:dyDescent="0.25">
      <c r="B288" s="395">
        <v>0.05</v>
      </c>
    </row>
    <row r="289" spans="2:2" x14ac:dyDescent="0.25">
      <c r="B289" s="395">
        <v>0.05</v>
      </c>
    </row>
    <row r="290" spans="2:2" x14ac:dyDescent="0.25">
      <c r="B290" s="395">
        <v>0.05</v>
      </c>
    </row>
    <row r="291" spans="2:2" x14ac:dyDescent="0.25">
      <c r="B291" s="395">
        <v>0.05</v>
      </c>
    </row>
    <row r="292" spans="2:2" x14ac:dyDescent="0.25">
      <c r="B292" s="395">
        <v>0.05</v>
      </c>
    </row>
    <row r="293" spans="2:2" x14ac:dyDescent="0.25">
      <c r="B293" s="395">
        <v>0.05</v>
      </c>
    </row>
    <row r="294" spans="2:2" x14ac:dyDescent="0.25">
      <c r="B294" s="395">
        <v>0.05</v>
      </c>
    </row>
    <row r="295" spans="2:2" x14ac:dyDescent="0.25">
      <c r="B295" s="395">
        <v>0.05</v>
      </c>
    </row>
    <row r="296" spans="2:2" x14ac:dyDescent="0.25">
      <c r="B296" s="395">
        <v>0.05</v>
      </c>
    </row>
    <row r="297" spans="2:2" x14ac:dyDescent="0.25">
      <c r="B297" s="395">
        <v>0.05</v>
      </c>
    </row>
    <row r="298" spans="2:2" x14ac:dyDescent="0.25">
      <c r="B298" s="395">
        <v>0.05</v>
      </c>
    </row>
    <row r="299" spans="2:2" x14ac:dyDescent="0.25">
      <c r="B299" s="395">
        <v>0.05</v>
      </c>
    </row>
    <row r="300" spans="2:2" x14ac:dyDescent="0.25">
      <c r="B300" s="395">
        <v>0.05</v>
      </c>
    </row>
    <row r="301" spans="2:2" x14ac:dyDescent="0.25">
      <c r="B301" s="395">
        <v>0.05</v>
      </c>
    </row>
    <row r="302" spans="2:2" x14ac:dyDescent="0.25">
      <c r="B302" s="395">
        <v>0.05</v>
      </c>
    </row>
    <row r="303" spans="2:2" x14ac:dyDescent="0.25">
      <c r="B303" s="395">
        <v>0.05</v>
      </c>
    </row>
    <row r="304" spans="2:2" x14ac:dyDescent="0.25">
      <c r="B304" s="395">
        <v>0.05</v>
      </c>
    </row>
    <row r="305" spans="2:2" x14ac:dyDescent="0.25">
      <c r="B305" s="395">
        <v>0.05</v>
      </c>
    </row>
    <row r="306" spans="2:2" x14ac:dyDescent="0.25">
      <c r="B306" s="395">
        <v>0.05</v>
      </c>
    </row>
    <row r="307" spans="2:2" x14ac:dyDescent="0.25">
      <c r="B307" s="395">
        <v>0.05</v>
      </c>
    </row>
    <row r="308" spans="2:2" x14ac:dyDescent="0.25">
      <c r="B308" s="395">
        <v>0.05</v>
      </c>
    </row>
    <row r="309" spans="2:2" x14ac:dyDescent="0.25">
      <c r="B309" s="395">
        <v>0.05</v>
      </c>
    </row>
    <row r="310" spans="2:2" x14ac:dyDescent="0.25">
      <c r="B310" s="395">
        <v>0.05</v>
      </c>
    </row>
    <row r="311" spans="2:2" x14ac:dyDescent="0.25">
      <c r="B311" s="395">
        <v>0.05</v>
      </c>
    </row>
    <row r="312" spans="2:2" x14ac:dyDescent="0.25">
      <c r="B312" s="395">
        <v>0.05</v>
      </c>
    </row>
    <row r="313" spans="2:2" x14ac:dyDescent="0.25">
      <c r="B313" s="395">
        <v>0.05</v>
      </c>
    </row>
    <row r="314" spans="2:2" x14ac:dyDescent="0.25">
      <c r="B314" s="395">
        <v>0.05</v>
      </c>
    </row>
    <row r="315" spans="2:2" x14ac:dyDescent="0.25">
      <c r="B315" s="395">
        <v>0.05</v>
      </c>
    </row>
    <row r="316" spans="2:2" x14ac:dyDescent="0.25">
      <c r="B316" s="395">
        <v>0.05</v>
      </c>
    </row>
    <row r="317" spans="2:2" x14ac:dyDescent="0.25">
      <c r="B317" s="395">
        <v>0.05</v>
      </c>
    </row>
    <row r="318" spans="2:2" x14ac:dyDescent="0.25">
      <c r="B318" s="395">
        <v>0.05</v>
      </c>
    </row>
    <row r="319" spans="2:2" x14ac:dyDescent="0.25">
      <c r="B319" s="395">
        <v>0.05</v>
      </c>
    </row>
    <row r="320" spans="2:2" x14ac:dyDescent="0.25">
      <c r="B320" s="395">
        <v>0.05</v>
      </c>
    </row>
    <row r="321" spans="2:2" x14ac:dyDescent="0.25">
      <c r="B321" s="395">
        <v>0.05</v>
      </c>
    </row>
    <row r="322" spans="2:2" x14ac:dyDescent="0.25">
      <c r="B322" s="395">
        <v>0.05</v>
      </c>
    </row>
    <row r="323" spans="2:2" x14ac:dyDescent="0.25">
      <c r="B323" s="395">
        <v>0.05</v>
      </c>
    </row>
    <row r="324" spans="2:2" x14ac:dyDescent="0.25">
      <c r="B324" s="395">
        <v>0.05</v>
      </c>
    </row>
    <row r="325" spans="2:2" x14ac:dyDescent="0.25">
      <c r="B325" s="395">
        <v>0.05</v>
      </c>
    </row>
    <row r="326" spans="2:2" x14ac:dyDescent="0.25">
      <c r="B326" s="395">
        <v>0.05</v>
      </c>
    </row>
    <row r="327" spans="2:2" x14ac:dyDescent="0.25">
      <c r="B327" s="395">
        <v>0.05</v>
      </c>
    </row>
    <row r="328" spans="2:2" x14ac:dyDescent="0.25">
      <c r="B328" s="395">
        <v>0.05</v>
      </c>
    </row>
    <row r="329" spans="2:2" x14ac:dyDescent="0.25">
      <c r="B329" s="395">
        <v>0.05</v>
      </c>
    </row>
    <row r="330" spans="2:2" x14ac:dyDescent="0.25">
      <c r="B330" s="395">
        <v>0.05</v>
      </c>
    </row>
    <row r="331" spans="2:2" x14ac:dyDescent="0.25">
      <c r="B331" s="395">
        <v>0.05</v>
      </c>
    </row>
    <row r="332" spans="2:2" x14ac:dyDescent="0.25">
      <c r="B332" s="395">
        <v>0.05</v>
      </c>
    </row>
    <row r="333" spans="2:2" x14ac:dyDescent="0.25">
      <c r="B333" s="395">
        <v>0.05</v>
      </c>
    </row>
    <row r="334" spans="2:2" x14ac:dyDescent="0.25">
      <c r="B334" s="395">
        <v>0.05</v>
      </c>
    </row>
    <row r="335" spans="2:2" x14ac:dyDescent="0.25">
      <c r="B335" s="395">
        <v>0.05</v>
      </c>
    </row>
    <row r="336" spans="2:2" x14ac:dyDescent="0.25">
      <c r="B336" s="395">
        <v>0.05</v>
      </c>
    </row>
    <row r="337" spans="2:2" x14ac:dyDescent="0.25">
      <c r="B337" s="395">
        <v>0.05</v>
      </c>
    </row>
    <row r="338" spans="2:2" x14ac:dyDescent="0.25">
      <c r="B338" s="395">
        <v>0.05</v>
      </c>
    </row>
    <row r="339" spans="2:2" x14ac:dyDescent="0.25">
      <c r="B339" s="395">
        <v>0.05</v>
      </c>
    </row>
    <row r="340" spans="2:2" x14ac:dyDescent="0.25">
      <c r="B340" s="395">
        <v>0.05</v>
      </c>
    </row>
    <row r="341" spans="2:2" x14ac:dyDescent="0.25">
      <c r="B341" s="395">
        <v>0.05</v>
      </c>
    </row>
    <row r="342" spans="2:2" x14ac:dyDescent="0.25">
      <c r="B342" s="395">
        <v>0.05</v>
      </c>
    </row>
    <row r="343" spans="2:2" x14ac:dyDescent="0.25">
      <c r="B343" s="395">
        <v>0.05</v>
      </c>
    </row>
    <row r="344" spans="2:2" x14ac:dyDescent="0.25">
      <c r="B344" s="395">
        <v>0.05</v>
      </c>
    </row>
    <row r="345" spans="2:2" x14ac:dyDescent="0.25">
      <c r="B345" s="395">
        <v>0.05</v>
      </c>
    </row>
    <row r="346" spans="2:2" x14ac:dyDescent="0.25">
      <c r="B346" s="395">
        <v>0.05</v>
      </c>
    </row>
    <row r="347" spans="2:2" x14ac:dyDescent="0.25">
      <c r="B347" s="395">
        <v>0.05</v>
      </c>
    </row>
    <row r="348" spans="2:2" x14ac:dyDescent="0.25">
      <c r="B348" s="395">
        <v>0.05</v>
      </c>
    </row>
    <row r="349" spans="2:2" x14ac:dyDescent="0.25">
      <c r="B349" s="395">
        <v>0.05</v>
      </c>
    </row>
    <row r="350" spans="2:2" x14ac:dyDescent="0.25">
      <c r="B350" s="395">
        <v>0.05</v>
      </c>
    </row>
    <row r="351" spans="2:2" x14ac:dyDescent="0.25">
      <c r="B351" s="395">
        <v>0.05</v>
      </c>
    </row>
    <row r="352" spans="2:2" x14ac:dyDescent="0.25">
      <c r="B352" s="395">
        <v>0.05</v>
      </c>
    </row>
    <row r="353" spans="2:2" x14ac:dyDescent="0.25">
      <c r="B353" s="395">
        <v>0.05</v>
      </c>
    </row>
    <row r="354" spans="2:2" x14ac:dyDescent="0.25">
      <c r="B354" s="395">
        <v>0.05</v>
      </c>
    </row>
    <row r="355" spans="2:2" x14ac:dyDescent="0.25">
      <c r="B355" s="395">
        <v>0.05</v>
      </c>
    </row>
    <row r="356" spans="2:2" x14ac:dyDescent="0.25">
      <c r="B356" s="395">
        <v>0.05</v>
      </c>
    </row>
    <row r="357" spans="2:2" x14ac:dyDescent="0.25">
      <c r="B357" s="395">
        <v>0.05</v>
      </c>
    </row>
    <row r="358" spans="2:2" x14ac:dyDescent="0.25">
      <c r="B358" s="395">
        <v>0.05</v>
      </c>
    </row>
    <row r="359" spans="2:2" x14ac:dyDescent="0.25">
      <c r="B359" s="395">
        <v>0.05</v>
      </c>
    </row>
    <row r="360" spans="2:2" x14ac:dyDescent="0.25">
      <c r="B360" s="395">
        <v>0.05</v>
      </c>
    </row>
    <row r="361" spans="2:2" x14ac:dyDescent="0.25">
      <c r="B361" s="395">
        <v>0.05</v>
      </c>
    </row>
    <row r="362" spans="2:2" x14ac:dyDescent="0.25">
      <c r="B362" s="395">
        <v>0.05</v>
      </c>
    </row>
    <row r="363" spans="2:2" x14ac:dyDescent="0.25">
      <c r="B363" s="395">
        <v>0.05</v>
      </c>
    </row>
    <row r="364" spans="2:2" x14ac:dyDescent="0.25">
      <c r="B364" s="395">
        <v>0.05</v>
      </c>
    </row>
    <row r="365" spans="2:2" x14ac:dyDescent="0.25">
      <c r="B365" s="395">
        <v>0.05</v>
      </c>
    </row>
    <row r="366" spans="2:2" x14ac:dyDescent="0.25">
      <c r="B366" s="395">
        <v>0.05</v>
      </c>
    </row>
    <row r="367" spans="2:2" x14ac:dyDescent="0.25">
      <c r="B367" s="395">
        <v>0.05</v>
      </c>
    </row>
    <row r="368" spans="2:2" x14ac:dyDescent="0.25">
      <c r="B368" s="395">
        <v>0.05</v>
      </c>
    </row>
    <row r="369" spans="2:2" x14ac:dyDescent="0.25">
      <c r="B369" s="395">
        <v>0.05</v>
      </c>
    </row>
    <row r="370" spans="2:2" x14ac:dyDescent="0.25">
      <c r="B370" s="395">
        <v>0.05</v>
      </c>
    </row>
    <row r="371" spans="2:2" x14ac:dyDescent="0.25">
      <c r="B371" s="395">
        <v>0.05</v>
      </c>
    </row>
    <row r="372" spans="2:2" x14ac:dyDescent="0.25">
      <c r="B372" s="395">
        <v>0.05</v>
      </c>
    </row>
    <row r="373" spans="2:2" x14ac:dyDescent="0.25">
      <c r="B373" s="395">
        <v>0.05</v>
      </c>
    </row>
    <row r="374" spans="2:2" x14ac:dyDescent="0.25">
      <c r="B374" s="395">
        <v>0.05</v>
      </c>
    </row>
    <row r="375" spans="2:2" x14ac:dyDescent="0.25">
      <c r="B375" s="395">
        <v>0.05</v>
      </c>
    </row>
    <row r="376" spans="2:2" x14ac:dyDescent="0.25">
      <c r="B376" s="395">
        <v>0.05</v>
      </c>
    </row>
    <row r="377" spans="2:2" x14ac:dyDescent="0.25">
      <c r="B377" s="395">
        <v>0.05</v>
      </c>
    </row>
    <row r="378" spans="2:2" x14ac:dyDescent="0.25">
      <c r="B378" s="395">
        <v>0.05</v>
      </c>
    </row>
    <row r="379" spans="2:2" x14ac:dyDescent="0.25">
      <c r="B379" s="395">
        <v>0.05</v>
      </c>
    </row>
    <row r="380" spans="2:2" x14ac:dyDescent="0.25">
      <c r="B380" s="395">
        <v>0.05</v>
      </c>
    </row>
    <row r="381" spans="2:2" x14ac:dyDescent="0.25">
      <c r="B381" s="395">
        <v>0.05</v>
      </c>
    </row>
    <row r="382" spans="2:2" x14ac:dyDescent="0.25">
      <c r="B382" s="395">
        <v>0.05</v>
      </c>
    </row>
    <row r="383" spans="2:2" x14ac:dyDescent="0.25">
      <c r="B383" s="395">
        <v>0.05</v>
      </c>
    </row>
    <row r="384" spans="2:2" x14ac:dyDescent="0.25">
      <c r="B384" s="395">
        <v>0.05</v>
      </c>
    </row>
    <row r="385" spans="2:2" x14ac:dyDescent="0.25">
      <c r="B385" s="395">
        <v>0.05</v>
      </c>
    </row>
    <row r="386" spans="2:2" x14ac:dyDescent="0.25">
      <c r="B386" s="395">
        <v>0.05</v>
      </c>
    </row>
    <row r="387" spans="2:2" x14ac:dyDescent="0.25">
      <c r="B387" s="395">
        <v>0.05</v>
      </c>
    </row>
    <row r="388" spans="2:2" x14ac:dyDescent="0.25">
      <c r="B388" s="395">
        <v>0.05</v>
      </c>
    </row>
    <row r="389" spans="2:2" x14ac:dyDescent="0.25">
      <c r="B389" s="395">
        <v>0.05</v>
      </c>
    </row>
    <row r="390" spans="2:2" x14ac:dyDescent="0.25">
      <c r="B390" s="395">
        <v>0.05</v>
      </c>
    </row>
    <row r="391" spans="2:2" x14ac:dyDescent="0.25">
      <c r="B391" s="395">
        <v>0.05</v>
      </c>
    </row>
    <row r="392" spans="2:2" x14ac:dyDescent="0.25">
      <c r="B392" s="395">
        <v>0.05</v>
      </c>
    </row>
    <row r="393" spans="2:2" x14ac:dyDescent="0.25">
      <c r="B393" s="395">
        <v>0.05</v>
      </c>
    </row>
    <row r="394" spans="2:2" x14ac:dyDescent="0.25">
      <c r="B394" s="395">
        <v>0.05</v>
      </c>
    </row>
    <row r="395" spans="2:2" x14ac:dyDescent="0.25">
      <c r="B395" s="395">
        <v>0.05</v>
      </c>
    </row>
    <row r="396" spans="2:2" x14ac:dyDescent="0.25">
      <c r="B396" s="395">
        <v>0.05</v>
      </c>
    </row>
    <row r="397" spans="2:2" x14ac:dyDescent="0.25">
      <c r="B397" s="395">
        <v>0.05</v>
      </c>
    </row>
    <row r="398" spans="2:2" x14ac:dyDescent="0.25">
      <c r="B398" s="395">
        <v>0.05</v>
      </c>
    </row>
    <row r="399" spans="2:2" x14ac:dyDescent="0.25">
      <c r="B399" s="395">
        <v>0.05</v>
      </c>
    </row>
    <row r="400" spans="2:2" x14ac:dyDescent="0.25">
      <c r="B400" s="395">
        <v>0.05</v>
      </c>
    </row>
    <row r="401" spans="2:2" x14ac:dyDescent="0.25">
      <c r="B401" s="395">
        <v>0.05</v>
      </c>
    </row>
    <row r="402" spans="2:2" x14ac:dyDescent="0.25">
      <c r="B402" s="395">
        <v>0.05</v>
      </c>
    </row>
    <row r="403" spans="2:2" x14ac:dyDescent="0.25">
      <c r="B403" s="395">
        <v>0.05</v>
      </c>
    </row>
    <row r="404" spans="2:2" x14ac:dyDescent="0.25">
      <c r="B404" s="395">
        <v>0.05</v>
      </c>
    </row>
    <row r="405" spans="2:2" x14ac:dyDescent="0.25">
      <c r="B405" s="395">
        <v>0.05</v>
      </c>
    </row>
    <row r="406" spans="2:2" x14ac:dyDescent="0.25">
      <c r="B406" s="395">
        <v>0.05</v>
      </c>
    </row>
    <row r="407" spans="2:2" x14ac:dyDescent="0.25">
      <c r="B407" s="395">
        <v>0.05</v>
      </c>
    </row>
    <row r="408" spans="2:2" x14ac:dyDescent="0.25">
      <c r="B408" s="395">
        <v>0.05</v>
      </c>
    </row>
    <row r="409" spans="2:2" x14ac:dyDescent="0.25">
      <c r="B409" s="395">
        <v>0.05</v>
      </c>
    </row>
    <row r="410" spans="2:2" x14ac:dyDescent="0.25">
      <c r="B410" s="395">
        <v>0.05</v>
      </c>
    </row>
    <row r="411" spans="2:2" x14ac:dyDescent="0.25">
      <c r="B411" s="395">
        <v>0.05</v>
      </c>
    </row>
    <row r="412" spans="2:2" x14ac:dyDescent="0.25">
      <c r="B412" s="395">
        <v>0.05</v>
      </c>
    </row>
    <row r="413" spans="2:2" x14ac:dyDescent="0.25">
      <c r="B413" s="395">
        <v>0.05</v>
      </c>
    </row>
    <row r="414" spans="2:2" x14ac:dyDescent="0.25">
      <c r="B414" s="395">
        <v>0.05</v>
      </c>
    </row>
    <row r="415" spans="2:2" x14ac:dyDescent="0.25">
      <c r="B415" s="395">
        <v>0.05</v>
      </c>
    </row>
    <row r="416" spans="2:2" x14ac:dyDescent="0.25">
      <c r="B416" s="395">
        <v>0.05</v>
      </c>
    </row>
    <row r="417" spans="2:2" x14ac:dyDescent="0.25">
      <c r="B417" s="395">
        <v>0.05</v>
      </c>
    </row>
    <row r="418" spans="2:2" x14ac:dyDescent="0.25">
      <c r="B418" s="395">
        <v>0.05</v>
      </c>
    </row>
    <row r="419" spans="2:2" x14ac:dyDescent="0.25">
      <c r="B419" s="395">
        <v>0.05</v>
      </c>
    </row>
    <row r="420" spans="2:2" x14ac:dyDescent="0.25">
      <c r="B420" s="395">
        <v>0.05</v>
      </c>
    </row>
    <row r="421" spans="2:2" x14ac:dyDescent="0.25">
      <c r="B421" s="395">
        <v>0.05</v>
      </c>
    </row>
    <row r="422" spans="2:2" x14ac:dyDescent="0.25">
      <c r="B422" s="395">
        <v>0.05</v>
      </c>
    </row>
    <row r="423" spans="2:2" x14ac:dyDescent="0.25">
      <c r="B423" s="395">
        <v>0.05</v>
      </c>
    </row>
    <row r="424" spans="2:2" x14ac:dyDescent="0.25">
      <c r="B424" s="395">
        <v>0.05</v>
      </c>
    </row>
    <row r="425" spans="2:2" x14ac:dyDescent="0.25">
      <c r="B425" s="395">
        <v>0.05</v>
      </c>
    </row>
    <row r="426" spans="2:2" x14ac:dyDescent="0.25">
      <c r="B426" s="395">
        <v>0.05</v>
      </c>
    </row>
    <row r="427" spans="2:2" x14ac:dyDescent="0.25">
      <c r="B427" s="395">
        <v>0.05</v>
      </c>
    </row>
    <row r="428" spans="2:2" x14ac:dyDescent="0.25">
      <c r="B428" s="395">
        <v>0.05</v>
      </c>
    </row>
    <row r="429" spans="2:2" x14ac:dyDescent="0.25">
      <c r="B429" s="395">
        <v>0.05</v>
      </c>
    </row>
    <row r="430" spans="2:2" x14ac:dyDescent="0.25">
      <c r="B430" s="395">
        <v>0.05</v>
      </c>
    </row>
    <row r="431" spans="2:2" x14ac:dyDescent="0.25">
      <c r="B431" s="395">
        <v>0.05</v>
      </c>
    </row>
    <row r="432" spans="2:2" x14ac:dyDescent="0.25">
      <c r="B432" s="395">
        <v>0.05</v>
      </c>
    </row>
    <row r="433" spans="2:2" x14ac:dyDescent="0.25">
      <c r="B433" s="395">
        <v>0.05</v>
      </c>
    </row>
    <row r="434" spans="2:2" x14ac:dyDescent="0.25">
      <c r="B434" s="395">
        <v>0.05</v>
      </c>
    </row>
    <row r="435" spans="2:2" x14ac:dyDescent="0.25">
      <c r="B435" s="395">
        <v>0.05</v>
      </c>
    </row>
    <row r="436" spans="2:2" x14ac:dyDescent="0.25">
      <c r="B436" s="395">
        <v>0.05</v>
      </c>
    </row>
    <row r="437" spans="2:2" x14ac:dyDescent="0.25">
      <c r="B437" s="395">
        <v>0.05</v>
      </c>
    </row>
    <row r="438" spans="2:2" x14ac:dyDescent="0.25">
      <c r="B438" s="395">
        <v>0.05</v>
      </c>
    </row>
    <row r="439" spans="2:2" x14ac:dyDescent="0.25">
      <c r="B439" s="395">
        <v>0.05</v>
      </c>
    </row>
    <row r="440" spans="2:2" x14ac:dyDescent="0.25">
      <c r="B440" s="395">
        <v>0.05</v>
      </c>
    </row>
    <row r="441" spans="2:2" x14ac:dyDescent="0.25">
      <c r="B441" s="395">
        <v>0.05</v>
      </c>
    </row>
    <row r="442" spans="2:2" x14ac:dyDescent="0.25">
      <c r="B442" s="395">
        <v>0.05</v>
      </c>
    </row>
    <row r="443" spans="2:2" x14ac:dyDescent="0.25">
      <c r="B443" s="395">
        <v>0.05</v>
      </c>
    </row>
    <row r="444" spans="2:2" x14ac:dyDescent="0.25">
      <c r="B444" s="395">
        <v>0.05</v>
      </c>
    </row>
    <row r="445" spans="2:2" x14ac:dyDescent="0.25">
      <c r="B445" s="395">
        <v>0.05</v>
      </c>
    </row>
    <row r="446" spans="2:2" x14ac:dyDescent="0.25">
      <c r="B446" s="395">
        <v>0.05</v>
      </c>
    </row>
    <row r="447" spans="2:2" x14ac:dyDescent="0.25">
      <c r="B447" s="395">
        <v>0.05</v>
      </c>
    </row>
    <row r="448" spans="2:2" x14ac:dyDescent="0.25">
      <c r="B448" s="395">
        <v>0.05</v>
      </c>
    </row>
    <row r="449" spans="2:2" x14ac:dyDescent="0.25">
      <c r="B449" s="395">
        <v>0.05</v>
      </c>
    </row>
    <row r="450" spans="2:2" x14ac:dyDescent="0.25">
      <c r="B450" s="395">
        <v>0.05</v>
      </c>
    </row>
    <row r="451" spans="2:2" x14ac:dyDescent="0.25">
      <c r="B451" s="395">
        <v>0.05</v>
      </c>
    </row>
    <row r="452" spans="2:2" x14ac:dyDescent="0.25">
      <c r="B452" s="395">
        <v>0.05</v>
      </c>
    </row>
    <row r="453" spans="2:2" x14ac:dyDescent="0.25">
      <c r="B453" s="395">
        <v>0.05</v>
      </c>
    </row>
    <row r="454" spans="2:2" x14ac:dyDescent="0.25">
      <c r="B454" s="395">
        <v>0.05</v>
      </c>
    </row>
    <row r="455" spans="2:2" x14ac:dyDescent="0.25">
      <c r="B455" s="395">
        <v>0.05</v>
      </c>
    </row>
    <row r="456" spans="2:2" x14ac:dyDescent="0.25">
      <c r="B456" s="395">
        <v>0.05</v>
      </c>
    </row>
    <row r="457" spans="2:2" x14ac:dyDescent="0.25">
      <c r="B457" s="395">
        <v>0.05</v>
      </c>
    </row>
    <row r="458" spans="2:2" x14ac:dyDescent="0.25">
      <c r="B458" s="395">
        <v>0.05</v>
      </c>
    </row>
    <row r="459" spans="2:2" x14ac:dyDescent="0.25">
      <c r="B459" s="395">
        <v>0.05</v>
      </c>
    </row>
    <row r="460" spans="2:2" x14ac:dyDescent="0.25">
      <c r="B460" s="395">
        <v>0.05</v>
      </c>
    </row>
    <row r="461" spans="2:2" x14ac:dyDescent="0.25">
      <c r="B461" s="395">
        <v>0.05</v>
      </c>
    </row>
    <row r="462" spans="2:2" x14ac:dyDescent="0.25">
      <c r="B462" s="395">
        <v>0.05</v>
      </c>
    </row>
    <row r="463" spans="2:2" x14ac:dyDescent="0.25">
      <c r="B463" s="395">
        <v>0.05</v>
      </c>
    </row>
    <row r="464" spans="2:2" x14ac:dyDescent="0.25">
      <c r="B464" s="395">
        <v>0.05</v>
      </c>
    </row>
    <row r="465" spans="2:2" x14ac:dyDescent="0.25">
      <c r="B465" s="395">
        <v>0.05</v>
      </c>
    </row>
    <row r="466" spans="2:2" x14ac:dyDescent="0.25">
      <c r="B466" s="395">
        <v>0.05</v>
      </c>
    </row>
    <row r="467" spans="2:2" x14ac:dyDescent="0.25">
      <c r="B467" s="395">
        <v>0.05</v>
      </c>
    </row>
    <row r="468" spans="2:2" x14ac:dyDescent="0.25">
      <c r="B468" s="395">
        <v>0.05</v>
      </c>
    </row>
    <row r="469" spans="2:2" x14ac:dyDescent="0.25">
      <c r="B469" s="395">
        <v>0.05</v>
      </c>
    </row>
    <row r="470" spans="2:2" x14ac:dyDescent="0.25">
      <c r="B470" s="395">
        <v>0.05</v>
      </c>
    </row>
    <row r="471" spans="2:2" x14ac:dyDescent="0.25">
      <c r="B471" s="395">
        <v>0.05</v>
      </c>
    </row>
    <row r="472" spans="2:2" x14ac:dyDescent="0.25">
      <c r="B472" s="395">
        <v>0.05</v>
      </c>
    </row>
    <row r="473" spans="2:2" x14ac:dyDescent="0.25">
      <c r="B473" s="395">
        <v>0.05</v>
      </c>
    </row>
    <row r="474" spans="2:2" x14ac:dyDescent="0.25">
      <c r="B474" s="395">
        <v>0.05</v>
      </c>
    </row>
    <row r="475" spans="2:2" x14ac:dyDescent="0.25">
      <c r="B475" s="395">
        <v>0.05</v>
      </c>
    </row>
    <row r="476" spans="2:2" x14ac:dyDescent="0.25">
      <c r="B476" s="395">
        <v>0.05</v>
      </c>
    </row>
    <row r="477" spans="2:2" x14ac:dyDescent="0.25">
      <c r="B477" s="395">
        <v>0.05</v>
      </c>
    </row>
    <row r="478" spans="2:2" x14ac:dyDescent="0.25">
      <c r="B478" s="395">
        <v>0.05</v>
      </c>
    </row>
    <row r="479" spans="2:2" x14ac:dyDescent="0.25">
      <c r="B479" s="395">
        <v>0.05</v>
      </c>
    </row>
    <row r="480" spans="2:2" x14ac:dyDescent="0.25">
      <c r="B480" s="395">
        <v>0.05</v>
      </c>
    </row>
    <row r="481" spans="2:2" x14ac:dyDescent="0.25">
      <c r="B481" s="395">
        <v>0.05</v>
      </c>
    </row>
    <row r="482" spans="2:2" x14ac:dyDescent="0.25">
      <c r="B482" s="395">
        <v>0.05</v>
      </c>
    </row>
    <row r="483" spans="2:2" x14ac:dyDescent="0.25">
      <c r="B483" s="395">
        <v>0.05</v>
      </c>
    </row>
    <row r="484" spans="2:2" x14ac:dyDescent="0.25">
      <c r="B484" s="395">
        <v>0.05</v>
      </c>
    </row>
    <row r="485" spans="2:2" x14ac:dyDescent="0.25">
      <c r="B485" s="395">
        <v>0.05</v>
      </c>
    </row>
    <row r="486" spans="2:2" x14ac:dyDescent="0.25">
      <c r="B486" s="395">
        <v>0.05</v>
      </c>
    </row>
    <row r="487" spans="2:2" x14ac:dyDescent="0.25">
      <c r="B487" s="395">
        <v>0.05</v>
      </c>
    </row>
    <row r="488" spans="2:2" x14ac:dyDescent="0.25">
      <c r="B488" s="395">
        <v>0.05</v>
      </c>
    </row>
    <row r="489" spans="2:2" x14ac:dyDescent="0.25">
      <c r="B489" s="395">
        <v>0.05</v>
      </c>
    </row>
    <row r="490" spans="2:2" x14ac:dyDescent="0.25">
      <c r="B490" s="395">
        <v>0.05</v>
      </c>
    </row>
    <row r="491" spans="2:2" x14ac:dyDescent="0.25">
      <c r="B491" s="395">
        <v>0.05</v>
      </c>
    </row>
    <row r="492" spans="2:2" x14ac:dyDescent="0.25">
      <c r="B492" s="395">
        <v>0.05</v>
      </c>
    </row>
    <row r="493" spans="2:2" x14ac:dyDescent="0.25">
      <c r="B493" s="395">
        <v>0.05</v>
      </c>
    </row>
    <row r="494" spans="2:2" x14ac:dyDescent="0.25">
      <c r="B494" s="395">
        <v>0.05</v>
      </c>
    </row>
    <row r="495" spans="2:2" x14ac:dyDescent="0.25">
      <c r="B495" s="395">
        <v>0.05</v>
      </c>
    </row>
    <row r="496" spans="2:2" x14ac:dyDescent="0.25">
      <c r="B496" s="395">
        <v>0.05</v>
      </c>
    </row>
    <row r="497" spans="2:2" x14ac:dyDescent="0.25">
      <c r="B497" s="395">
        <v>0.05</v>
      </c>
    </row>
    <row r="498" spans="2:2" x14ac:dyDescent="0.25">
      <c r="B498" s="395">
        <v>0.05</v>
      </c>
    </row>
    <row r="499" spans="2:2" x14ac:dyDescent="0.25">
      <c r="B499" s="395">
        <v>0.05</v>
      </c>
    </row>
    <row r="500" spans="2:2" x14ac:dyDescent="0.25">
      <c r="B500" s="395">
        <v>0.05</v>
      </c>
    </row>
    <row r="501" spans="2:2" x14ac:dyDescent="0.25">
      <c r="B501" s="395">
        <v>0.05</v>
      </c>
    </row>
    <row r="502" spans="2:2" x14ac:dyDescent="0.25">
      <c r="B502" s="395">
        <v>0.05</v>
      </c>
    </row>
    <row r="503" spans="2:2" x14ac:dyDescent="0.25">
      <c r="B503" s="395">
        <v>0.05</v>
      </c>
    </row>
    <row r="504" spans="2:2" x14ac:dyDescent="0.25">
      <c r="B504" s="395">
        <v>0.05</v>
      </c>
    </row>
    <row r="505" spans="2:2" x14ac:dyDescent="0.25">
      <c r="B505" s="395">
        <v>0.05</v>
      </c>
    </row>
    <row r="506" spans="2:2" x14ac:dyDescent="0.25">
      <c r="B506" s="395">
        <v>0.05</v>
      </c>
    </row>
    <row r="507" spans="2:2" x14ac:dyDescent="0.25">
      <c r="B507" s="395">
        <v>0.05</v>
      </c>
    </row>
    <row r="508" spans="2:2" x14ac:dyDescent="0.25">
      <c r="B508" s="395">
        <v>0.05</v>
      </c>
    </row>
    <row r="509" spans="2:2" x14ac:dyDescent="0.25">
      <c r="B509" s="395">
        <v>0.05</v>
      </c>
    </row>
    <row r="510" spans="2:2" x14ac:dyDescent="0.25">
      <c r="B510" s="395">
        <v>0.05</v>
      </c>
    </row>
    <row r="511" spans="2:2" x14ac:dyDescent="0.25">
      <c r="B511" s="395">
        <v>0.05</v>
      </c>
    </row>
    <row r="512" spans="2:2" x14ac:dyDescent="0.25">
      <c r="B512" s="395">
        <v>0.05</v>
      </c>
    </row>
    <row r="513" spans="2:2" x14ac:dyDescent="0.25">
      <c r="B513" s="395">
        <v>0.05</v>
      </c>
    </row>
    <row r="514" spans="2:2" x14ac:dyDescent="0.25">
      <c r="B514" s="395">
        <v>0.05</v>
      </c>
    </row>
    <row r="515" spans="2:2" x14ac:dyDescent="0.25">
      <c r="B515" s="395">
        <v>0.05</v>
      </c>
    </row>
    <row r="516" spans="2:2" x14ac:dyDescent="0.25">
      <c r="B516" s="395">
        <v>0.05</v>
      </c>
    </row>
    <row r="517" spans="2:2" x14ac:dyDescent="0.25">
      <c r="B517" s="395">
        <v>0.05</v>
      </c>
    </row>
    <row r="518" spans="2:2" x14ac:dyDescent="0.25">
      <c r="B518" s="395">
        <v>0.05</v>
      </c>
    </row>
    <row r="519" spans="2:2" x14ac:dyDescent="0.25">
      <c r="B519" s="395">
        <v>0.05</v>
      </c>
    </row>
    <row r="520" spans="2:2" x14ac:dyDescent="0.25">
      <c r="B520" s="395">
        <v>0.05</v>
      </c>
    </row>
    <row r="521" spans="2:2" x14ac:dyDescent="0.25">
      <c r="B521" s="395">
        <v>0.05</v>
      </c>
    </row>
    <row r="522" spans="2:2" x14ac:dyDescent="0.25">
      <c r="B522" s="395">
        <v>0.05</v>
      </c>
    </row>
    <row r="523" spans="2:2" x14ac:dyDescent="0.25">
      <c r="B523" s="395">
        <v>0.05</v>
      </c>
    </row>
    <row r="524" spans="2:2" x14ac:dyDescent="0.25">
      <c r="B524" s="395">
        <v>0.05</v>
      </c>
    </row>
    <row r="525" spans="2:2" x14ac:dyDescent="0.25">
      <c r="B525" s="395">
        <v>0.05</v>
      </c>
    </row>
    <row r="526" spans="2:2" x14ac:dyDescent="0.25">
      <c r="B526" s="395">
        <v>0.05</v>
      </c>
    </row>
    <row r="527" spans="2:2" x14ac:dyDescent="0.25">
      <c r="B527" s="395">
        <v>0.05</v>
      </c>
    </row>
    <row r="528" spans="2:2" x14ac:dyDescent="0.25">
      <c r="B528" s="395">
        <v>0.05</v>
      </c>
    </row>
    <row r="529" spans="2:2" x14ac:dyDescent="0.25">
      <c r="B529" s="395">
        <v>0.05</v>
      </c>
    </row>
    <row r="530" spans="2:2" x14ac:dyDescent="0.25">
      <c r="B530" s="395">
        <v>0.05</v>
      </c>
    </row>
    <row r="531" spans="2:2" x14ac:dyDescent="0.25">
      <c r="B531" s="395">
        <v>0.05</v>
      </c>
    </row>
    <row r="532" spans="2:2" x14ac:dyDescent="0.25">
      <c r="B532" s="395">
        <v>0.05</v>
      </c>
    </row>
    <row r="533" spans="2:2" x14ac:dyDescent="0.25">
      <c r="B533" s="395">
        <v>0.05</v>
      </c>
    </row>
    <row r="534" spans="2:2" x14ac:dyDescent="0.25">
      <c r="B534" s="395">
        <v>0.05</v>
      </c>
    </row>
    <row r="535" spans="2:2" x14ac:dyDescent="0.25">
      <c r="B535" s="395">
        <v>0.05</v>
      </c>
    </row>
    <row r="536" spans="2:2" x14ac:dyDescent="0.25">
      <c r="B536" s="395">
        <v>0.05</v>
      </c>
    </row>
    <row r="537" spans="2:2" x14ac:dyDescent="0.25">
      <c r="B537" s="395">
        <v>0.05</v>
      </c>
    </row>
    <row r="538" spans="2:2" x14ac:dyDescent="0.25">
      <c r="B538" s="395">
        <v>0.05</v>
      </c>
    </row>
    <row r="539" spans="2:2" x14ac:dyDescent="0.25">
      <c r="B539" s="395">
        <v>0.05</v>
      </c>
    </row>
    <row r="540" spans="2:2" x14ac:dyDescent="0.25">
      <c r="B540" s="395">
        <v>0.05</v>
      </c>
    </row>
    <row r="541" spans="2:2" x14ac:dyDescent="0.25">
      <c r="B541" s="395">
        <v>0.05</v>
      </c>
    </row>
    <row r="542" spans="2:2" x14ac:dyDescent="0.25">
      <c r="B542" s="395">
        <v>0.05</v>
      </c>
    </row>
    <row r="543" spans="2:2" x14ac:dyDescent="0.25">
      <c r="B543" s="395">
        <v>0.05</v>
      </c>
    </row>
    <row r="544" spans="2:2" x14ac:dyDescent="0.25">
      <c r="B544" s="395">
        <v>0.05</v>
      </c>
    </row>
    <row r="545" spans="2:2" x14ac:dyDescent="0.25">
      <c r="B545" s="395">
        <v>0.05</v>
      </c>
    </row>
    <row r="546" spans="2:2" x14ac:dyDescent="0.25">
      <c r="B546" s="395">
        <v>0.05</v>
      </c>
    </row>
    <row r="547" spans="2:2" x14ac:dyDescent="0.25">
      <c r="B547" s="395">
        <v>0.05</v>
      </c>
    </row>
    <row r="548" spans="2:2" x14ac:dyDescent="0.25">
      <c r="B548" s="395">
        <v>0.05</v>
      </c>
    </row>
    <row r="549" spans="2:2" x14ac:dyDescent="0.25">
      <c r="B549" s="395">
        <v>0.05</v>
      </c>
    </row>
    <row r="550" spans="2:2" x14ac:dyDescent="0.25">
      <c r="B550" s="395">
        <v>0.05</v>
      </c>
    </row>
    <row r="551" spans="2:2" x14ac:dyDescent="0.25">
      <c r="B551" s="395">
        <v>0.05</v>
      </c>
    </row>
    <row r="552" spans="2:2" x14ac:dyDescent="0.25">
      <c r="B552" s="395">
        <v>0.05</v>
      </c>
    </row>
    <row r="553" spans="2:2" x14ac:dyDescent="0.25">
      <c r="B553" s="395">
        <v>0.05</v>
      </c>
    </row>
    <row r="554" spans="2:2" x14ac:dyDescent="0.25">
      <c r="B554" s="395">
        <v>0.05</v>
      </c>
    </row>
    <row r="555" spans="2:2" x14ac:dyDescent="0.25">
      <c r="B555" s="395">
        <v>0.05</v>
      </c>
    </row>
    <row r="556" spans="2:2" x14ac:dyDescent="0.25">
      <c r="B556" s="395">
        <v>0.05</v>
      </c>
    </row>
    <row r="557" spans="2:2" x14ac:dyDescent="0.25">
      <c r="B557" s="395">
        <v>0.05</v>
      </c>
    </row>
    <row r="558" spans="2:2" x14ac:dyDescent="0.25">
      <c r="B558" s="395">
        <v>0.05</v>
      </c>
    </row>
    <row r="559" spans="2:2" x14ac:dyDescent="0.25">
      <c r="B559" s="395">
        <v>0.05</v>
      </c>
    </row>
    <row r="560" spans="2:2" x14ac:dyDescent="0.25">
      <c r="B560" s="395">
        <v>0.05</v>
      </c>
    </row>
    <row r="561" spans="2:2" x14ac:dyDescent="0.25">
      <c r="B561" s="395">
        <v>0.05</v>
      </c>
    </row>
    <row r="562" spans="2:2" x14ac:dyDescent="0.25">
      <c r="B562" s="395">
        <v>0.05</v>
      </c>
    </row>
    <row r="563" spans="2:2" x14ac:dyDescent="0.25">
      <c r="B563" s="395">
        <v>0.05</v>
      </c>
    </row>
    <row r="564" spans="2:2" x14ac:dyDescent="0.25">
      <c r="B564" s="395">
        <v>0.05</v>
      </c>
    </row>
    <row r="565" spans="2:2" x14ac:dyDescent="0.25">
      <c r="B565" s="395">
        <v>0.05</v>
      </c>
    </row>
    <row r="566" spans="2:2" x14ac:dyDescent="0.25">
      <c r="B566" s="395">
        <v>0.05</v>
      </c>
    </row>
    <row r="567" spans="2:2" x14ac:dyDescent="0.25">
      <c r="B567" s="395">
        <v>0.05</v>
      </c>
    </row>
    <row r="568" spans="2:2" x14ac:dyDescent="0.25">
      <c r="B568" s="395">
        <v>0.05</v>
      </c>
    </row>
    <row r="569" spans="2:2" x14ac:dyDescent="0.25">
      <c r="B569" s="395">
        <v>0.05</v>
      </c>
    </row>
    <row r="570" spans="2:2" x14ac:dyDescent="0.25">
      <c r="B570" s="395">
        <v>0.05</v>
      </c>
    </row>
    <row r="571" spans="2:2" x14ac:dyDescent="0.25">
      <c r="B571" s="395">
        <v>0.05</v>
      </c>
    </row>
    <row r="572" spans="2:2" x14ac:dyDescent="0.25">
      <c r="B572" s="395">
        <v>0.05</v>
      </c>
    </row>
    <row r="573" spans="2:2" x14ac:dyDescent="0.25">
      <c r="B573" s="395">
        <v>0.05</v>
      </c>
    </row>
    <row r="574" spans="2:2" x14ac:dyDescent="0.25">
      <c r="B574" s="395">
        <v>0.05</v>
      </c>
    </row>
    <row r="575" spans="2:2" x14ac:dyDescent="0.25">
      <c r="B575" s="395">
        <v>0.05</v>
      </c>
    </row>
    <row r="576" spans="2:2" x14ac:dyDescent="0.25">
      <c r="B576" s="395">
        <v>0.05</v>
      </c>
    </row>
    <row r="577" spans="2:2" x14ac:dyDescent="0.25">
      <c r="B577" s="395">
        <v>0.05</v>
      </c>
    </row>
    <row r="578" spans="2:2" x14ac:dyDescent="0.25">
      <c r="B578" s="395">
        <v>0.05</v>
      </c>
    </row>
    <row r="579" spans="2:2" x14ac:dyDescent="0.25">
      <c r="B579" s="395">
        <v>0.05</v>
      </c>
    </row>
    <row r="580" spans="2:2" x14ac:dyDescent="0.25">
      <c r="B580" s="395">
        <v>0.05</v>
      </c>
    </row>
    <row r="581" spans="2:2" x14ac:dyDescent="0.25">
      <c r="B581" s="395">
        <v>0.05</v>
      </c>
    </row>
    <row r="582" spans="2:2" x14ac:dyDescent="0.25">
      <c r="B582" s="395">
        <v>0.05</v>
      </c>
    </row>
    <row r="583" spans="2:2" x14ac:dyDescent="0.25">
      <c r="B583" s="395">
        <v>0.05</v>
      </c>
    </row>
    <row r="584" spans="2:2" x14ac:dyDescent="0.25">
      <c r="B584" s="395">
        <v>0.05</v>
      </c>
    </row>
    <row r="585" spans="2:2" x14ac:dyDescent="0.25">
      <c r="B585" s="395">
        <v>0.05</v>
      </c>
    </row>
    <row r="586" spans="2:2" x14ac:dyDescent="0.25">
      <c r="B586" s="395">
        <v>0.05</v>
      </c>
    </row>
    <row r="587" spans="2:2" x14ac:dyDescent="0.25">
      <c r="B587" s="395">
        <v>0.05</v>
      </c>
    </row>
    <row r="588" spans="2:2" x14ac:dyDescent="0.25">
      <c r="B588" s="395">
        <v>0.05</v>
      </c>
    </row>
    <row r="589" spans="2:2" x14ac:dyDescent="0.25">
      <c r="B589" s="395">
        <v>0.05</v>
      </c>
    </row>
    <row r="590" spans="2:2" x14ac:dyDescent="0.25">
      <c r="B590" s="395">
        <v>0.05</v>
      </c>
    </row>
    <row r="591" spans="2:2" x14ac:dyDescent="0.25">
      <c r="B591" s="395">
        <v>0.05</v>
      </c>
    </row>
    <row r="592" spans="2:2" x14ac:dyDescent="0.25">
      <c r="B592" s="395">
        <v>0.05</v>
      </c>
    </row>
    <row r="593" spans="2:2" x14ac:dyDescent="0.25">
      <c r="B593" s="395">
        <v>0.05</v>
      </c>
    </row>
    <row r="594" spans="2:2" x14ac:dyDescent="0.25">
      <c r="B594" s="395">
        <v>0.05</v>
      </c>
    </row>
    <row r="595" spans="2:2" x14ac:dyDescent="0.25">
      <c r="B595" s="395">
        <v>0.05</v>
      </c>
    </row>
    <row r="596" spans="2:2" x14ac:dyDescent="0.25">
      <c r="B596" s="395">
        <v>0.05</v>
      </c>
    </row>
    <row r="597" spans="2:2" x14ac:dyDescent="0.25">
      <c r="B597" s="395">
        <v>0.05</v>
      </c>
    </row>
    <row r="598" spans="2:2" x14ac:dyDescent="0.25">
      <c r="B598" s="395">
        <v>0.05</v>
      </c>
    </row>
    <row r="599" spans="2:2" x14ac:dyDescent="0.25">
      <c r="B599" s="395">
        <v>0.05</v>
      </c>
    </row>
    <row r="600" spans="2:2" x14ac:dyDescent="0.25">
      <c r="B600" s="395">
        <v>0.05</v>
      </c>
    </row>
    <row r="601" spans="2:2" x14ac:dyDescent="0.25">
      <c r="B601" s="395">
        <v>0.05</v>
      </c>
    </row>
    <row r="602" spans="2:2" x14ac:dyDescent="0.25">
      <c r="B602" s="395">
        <v>0.05</v>
      </c>
    </row>
    <row r="603" spans="2:2" x14ac:dyDescent="0.25">
      <c r="B603" s="395">
        <v>0.05</v>
      </c>
    </row>
    <row r="604" spans="2:2" x14ac:dyDescent="0.25">
      <c r="B604" s="395">
        <v>0.05</v>
      </c>
    </row>
    <row r="605" spans="2:2" x14ac:dyDescent="0.25">
      <c r="B605" s="395">
        <v>0.05</v>
      </c>
    </row>
    <row r="606" spans="2:2" x14ac:dyDescent="0.25">
      <c r="B606" s="395">
        <v>0.05</v>
      </c>
    </row>
    <row r="607" spans="2:2" x14ac:dyDescent="0.25">
      <c r="B607" s="395">
        <v>0.05</v>
      </c>
    </row>
    <row r="608" spans="2:2" x14ac:dyDescent="0.25">
      <c r="B608" s="395">
        <v>0.05</v>
      </c>
    </row>
    <row r="609" spans="2:2" x14ac:dyDescent="0.25">
      <c r="B609" s="395">
        <v>0.05</v>
      </c>
    </row>
    <row r="610" spans="2:2" x14ac:dyDescent="0.25">
      <c r="B610" s="395">
        <v>0.05</v>
      </c>
    </row>
    <row r="611" spans="2:2" x14ac:dyDescent="0.25">
      <c r="B611" s="395">
        <v>0.05</v>
      </c>
    </row>
    <row r="612" spans="2:2" x14ac:dyDescent="0.25">
      <c r="B612" s="395">
        <v>0.05</v>
      </c>
    </row>
    <row r="613" spans="2:2" x14ac:dyDescent="0.25">
      <c r="B613" s="395">
        <v>0.05</v>
      </c>
    </row>
    <row r="614" spans="2:2" x14ac:dyDescent="0.25">
      <c r="B614" s="395">
        <v>0.05</v>
      </c>
    </row>
    <row r="615" spans="2:2" x14ac:dyDescent="0.25">
      <c r="B615" s="395">
        <v>0.05</v>
      </c>
    </row>
    <row r="616" spans="2:2" x14ac:dyDescent="0.25">
      <c r="B616" s="395">
        <v>0.05</v>
      </c>
    </row>
    <row r="617" spans="2:2" x14ac:dyDescent="0.25">
      <c r="B617" s="395">
        <v>0.05</v>
      </c>
    </row>
    <row r="618" spans="2:2" x14ac:dyDescent="0.25">
      <c r="B618" s="395">
        <v>0.05</v>
      </c>
    </row>
    <row r="619" spans="2:2" x14ac:dyDescent="0.25">
      <c r="B619" s="395">
        <v>0.05</v>
      </c>
    </row>
    <row r="620" spans="2:2" x14ac:dyDescent="0.25">
      <c r="B620" s="395">
        <v>0.05</v>
      </c>
    </row>
    <row r="621" spans="2:2" x14ac:dyDescent="0.25">
      <c r="B621" s="395">
        <v>0.05</v>
      </c>
    </row>
    <row r="622" spans="2:2" x14ac:dyDescent="0.25">
      <c r="B622" s="395">
        <v>0.05</v>
      </c>
    </row>
    <row r="623" spans="2:2" x14ac:dyDescent="0.25">
      <c r="B623" s="395">
        <v>0.05</v>
      </c>
    </row>
    <row r="624" spans="2:2" x14ac:dyDescent="0.25">
      <c r="B624" s="395">
        <v>0.05</v>
      </c>
    </row>
    <row r="625" spans="2:2" x14ac:dyDescent="0.25">
      <c r="B625" s="395">
        <v>0.05</v>
      </c>
    </row>
    <row r="626" spans="2:2" x14ac:dyDescent="0.25">
      <c r="B626" s="395">
        <v>0.05</v>
      </c>
    </row>
    <row r="627" spans="2:2" x14ac:dyDescent="0.25">
      <c r="B627" s="395">
        <v>0.05</v>
      </c>
    </row>
    <row r="628" spans="2:2" x14ac:dyDescent="0.25">
      <c r="B628" s="395">
        <v>0.05</v>
      </c>
    </row>
    <row r="629" spans="2:2" x14ac:dyDescent="0.25">
      <c r="B629" s="395">
        <v>0.05</v>
      </c>
    </row>
    <row r="630" spans="2:2" x14ac:dyDescent="0.25">
      <c r="B630" s="395">
        <v>0.05</v>
      </c>
    </row>
    <row r="631" spans="2:2" x14ac:dyDescent="0.25">
      <c r="B631" s="395">
        <v>0.05</v>
      </c>
    </row>
    <row r="632" spans="2:2" x14ac:dyDescent="0.25">
      <c r="B632" s="395">
        <v>0.05</v>
      </c>
    </row>
    <row r="633" spans="2:2" x14ac:dyDescent="0.25">
      <c r="B633" s="395">
        <v>0.05</v>
      </c>
    </row>
    <row r="634" spans="2:2" x14ac:dyDescent="0.25">
      <c r="B634" s="395">
        <v>0.05</v>
      </c>
    </row>
    <row r="635" spans="2:2" x14ac:dyDescent="0.25">
      <c r="B635" s="395">
        <v>0.05</v>
      </c>
    </row>
    <row r="636" spans="2:2" x14ac:dyDescent="0.25">
      <c r="B636" s="395">
        <v>0.05</v>
      </c>
    </row>
    <row r="637" spans="2:2" x14ac:dyDescent="0.25">
      <c r="B637" s="395">
        <v>0.05</v>
      </c>
    </row>
    <row r="638" spans="2:2" x14ac:dyDescent="0.25">
      <c r="B638" s="395">
        <v>0.05</v>
      </c>
    </row>
    <row r="639" spans="2:2" x14ac:dyDescent="0.25">
      <c r="B639" s="395">
        <v>0.05</v>
      </c>
    </row>
    <row r="640" spans="2:2" x14ac:dyDescent="0.25">
      <c r="B640" s="395">
        <v>0.05</v>
      </c>
    </row>
    <row r="641" spans="2:2" x14ac:dyDescent="0.25">
      <c r="B641" s="395">
        <v>0.05</v>
      </c>
    </row>
    <row r="642" spans="2:2" x14ac:dyDescent="0.25">
      <c r="B642" s="395">
        <v>0.05</v>
      </c>
    </row>
    <row r="643" spans="2:2" x14ac:dyDescent="0.25">
      <c r="B643" s="395">
        <v>0.05</v>
      </c>
    </row>
    <row r="644" spans="2:2" x14ac:dyDescent="0.25">
      <c r="B644" s="395">
        <v>0.05</v>
      </c>
    </row>
    <row r="645" spans="2:2" x14ac:dyDescent="0.25">
      <c r="B645" s="395">
        <v>0.05</v>
      </c>
    </row>
    <row r="646" spans="2:2" x14ac:dyDescent="0.25">
      <c r="B646" s="395">
        <v>0.05</v>
      </c>
    </row>
    <row r="647" spans="2:2" x14ac:dyDescent="0.25">
      <c r="B647" s="395">
        <v>0.05</v>
      </c>
    </row>
    <row r="648" spans="2:2" x14ac:dyDescent="0.25">
      <c r="B648" s="395">
        <v>0.05</v>
      </c>
    </row>
    <row r="649" spans="2:2" x14ac:dyDescent="0.25">
      <c r="B649" s="395">
        <v>0.05</v>
      </c>
    </row>
    <row r="650" spans="2:2" x14ac:dyDescent="0.25">
      <c r="B650" s="395">
        <v>0.05</v>
      </c>
    </row>
    <row r="651" spans="2:2" x14ac:dyDescent="0.25">
      <c r="B651" s="395">
        <v>0.05</v>
      </c>
    </row>
    <row r="652" spans="2:2" x14ac:dyDescent="0.25">
      <c r="B652" s="395">
        <v>0.05</v>
      </c>
    </row>
    <row r="653" spans="2:2" x14ac:dyDescent="0.25">
      <c r="B653" s="395">
        <v>0.05</v>
      </c>
    </row>
    <row r="654" spans="2:2" x14ac:dyDescent="0.25">
      <c r="B654" s="395">
        <v>0.05</v>
      </c>
    </row>
    <row r="655" spans="2:2" x14ac:dyDescent="0.25">
      <c r="B655" s="395">
        <v>0.05</v>
      </c>
    </row>
    <row r="656" spans="2:2" x14ac:dyDescent="0.25">
      <c r="B656" s="395">
        <v>0.05</v>
      </c>
    </row>
    <row r="657" spans="2:2" x14ac:dyDescent="0.25">
      <c r="B657" s="395">
        <v>0.05</v>
      </c>
    </row>
    <row r="658" spans="2:2" x14ac:dyDescent="0.25">
      <c r="B658" s="395">
        <v>0.05</v>
      </c>
    </row>
    <row r="659" spans="2:2" x14ac:dyDescent="0.25">
      <c r="B659" s="395">
        <v>0.05</v>
      </c>
    </row>
    <row r="660" spans="2:2" x14ac:dyDescent="0.25">
      <c r="B660" s="395">
        <v>0.05</v>
      </c>
    </row>
    <row r="661" spans="2:2" x14ac:dyDescent="0.25">
      <c r="B661" s="395">
        <v>0.05</v>
      </c>
    </row>
    <row r="662" spans="2:2" x14ac:dyDescent="0.25">
      <c r="B662" s="395">
        <v>0.05</v>
      </c>
    </row>
    <row r="663" spans="2:2" x14ac:dyDescent="0.25">
      <c r="B663" s="395">
        <v>0.05</v>
      </c>
    </row>
    <row r="664" spans="2:2" x14ac:dyDescent="0.25">
      <c r="B664" s="395">
        <v>0.05</v>
      </c>
    </row>
    <row r="665" spans="2:2" x14ac:dyDescent="0.25">
      <c r="B665" s="395">
        <v>0.05</v>
      </c>
    </row>
    <row r="666" spans="2:2" x14ac:dyDescent="0.25">
      <c r="B666" s="395">
        <v>0.05</v>
      </c>
    </row>
    <row r="667" spans="2:2" x14ac:dyDescent="0.25">
      <c r="B667" s="395">
        <v>0.05</v>
      </c>
    </row>
    <row r="668" spans="2:2" x14ac:dyDescent="0.25">
      <c r="B668" s="395">
        <v>0.05</v>
      </c>
    </row>
    <row r="669" spans="2:2" x14ac:dyDescent="0.25">
      <c r="B669" s="395">
        <v>0.05</v>
      </c>
    </row>
    <row r="670" spans="2:2" x14ac:dyDescent="0.25">
      <c r="B670" s="395">
        <v>0.05</v>
      </c>
    </row>
    <row r="671" spans="2:2" x14ac:dyDescent="0.25">
      <c r="B671" s="395">
        <v>0.05</v>
      </c>
    </row>
    <row r="672" spans="2:2" x14ac:dyDescent="0.25">
      <c r="B672" s="395">
        <v>0.05</v>
      </c>
    </row>
    <row r="673" spans="2:2" x14ac:dyDescent="0.25">
      <c r="B673" s="395">
        <v>0.05</v>
      </c>
    </row>
    <row r="674" spans="2:2" x14ac:dyDescent="0.25">
      <c r="B674" s="395">
        <v>0.05</v>
      </c>
    </row>
    <row r="675" spans="2:2" x14ac:dyDescent="0.25">
      <c r="B675" s="395">
        <v>0.05</v>
      </c>
    </row>
    <row r="676" spans="2:2" x14ac:dyDescent="0.25">
      <c r="B676" s="395">
        <v>0.05</v>
      </c>
    </row>
    <row r="677" spans="2:2" x14ac:dyDescent="0.25">
      <c r="B677" s="395">
        <v>0.05</v>
      </c>
    </row>
    <row r="678" spans="2:2" x14ac:dyDescent="0.25">
      <c r="B678" s="395">
        <v>0.05</v>
      </c>
    </row>
    <row r="679" spans="2:2" x14ac:dyDescent="0.25">
      <c r="B679" s="395">
        <v>0.05</v>
      </c>
    </row>
    <row r="680" spans="2:2" x14ac:dyDescent="0.25">
      <c r="B680" s="395">
        <v>0.05</v>
      </c>
    </row>
    <row r="681" spans="2:2" x14ac:dyDescent="0.25">
      <c r="B681" s="395">
        <v>0.05</v>
      </c>
    </row>
    <row r="682" spans="2:2" x14ac:dyDescent="0.25">
      <c r="B682" s="395">
        <v>0.05</v>
      </c>
    </row>
    <row r="683" spans="2:2" x14ac:dyDescent="0.25">
      <c r="B683" s="395">
        <v>0.05</v>
      </c>
    </row>
    <row r="684" spans="2:2" x14ac:dyDescent="0.25">
      <c r="B684" s="395">
        <v>0.05</v>
      </c>
    </row>
    <row r="685" spans="2:2" x14ac:dyDescent="0.25">
      <c r="B685" s="395">
        <v>0.05</v>
      </c>
    </row>
    <row r="686" spans="2:2" x14ac:dyDescent="0.25">
      <c r="B686" s="395">
        <v>0.05</v>
      </c>
    </row>
    <row r="687" spans="2:2" x14ac:dyDescent="0.25">
      <c r="B687" s="395">
        <v>0.05</v>
      </c>
    </row>
    <row r="688" spans="2:2" x14ac:dyDescent="0.25">
      <c r="B688" s="395">
        <v>0.05</v>
      </c>
    </row>
    <row r="689" spans="2:2" x14ac:dyDescent="0.25">
      <c r="B689" s="395">
        <v>0.05</v>
      </c>
    </row>
    <row r="690" spans="2:2" x14ac:dyDescent="0.25">
      <c r="B690" s="395">
        <v>0.05</v>
      </c>
    </row>
    <row r="691" spans="2:2" x14ac:dyDescent="0.25">
      <c r="B691" s="395">
        <v>0.05</v>
      </c>
    </row>
    <row r="692" spans="2:2" x14ac:dyDescent="0.25">
      <c r="B692" s="395">
        <v>0.05</v>
      </c>
    </row>
    <row r="693" spans="2:2" x14ac:dyDescent="0.25">
      <c r="B693" s="395">
        <v>0.05</v>
      </c>
    </row>
    <row r="694" spans="2:2" x14ac:dyDescent="0.25">
      <c r="B694" s="395">
        <v>0.05</v>
      </c>
    </row>
    <row r="695" spans="2:2" x14ac:dyDescent="0.25">
      <c r="B695" s="395">
        <v>0.05</v>
      </c>
    </row>
    <row r="696" spans="2:2" x14ac:dyDescent="0.25">
      <c r="B696" s="395">
        <v>0.05</v>
      </c>
    </row>
    <row r="697" spans="2:2" x14ac:dyDescent="0.25">
      <c r="B697" s="395">
        <v>0.05</v>
      </c>
    </row>
    <row r="698" spans="2:2" x14ac:dyDescent="0.25">
      <c r="B698" s="395">
        <v>0.05</v>
      </c>
    </row>
    <row r="699" spans="2:2" x14ac:dyDescent="0.25">
      <c r="B699" s="395">
        <v>0.05</v>
      </c>
    </row>
    <row r="700" spans="2:2" x14ac:dyDescent="0.25">
      <c r="B700" s="395">
        <v>0.05</v>
      </c>
    </row>
    <row r="701" spans="2:2" x14ac:dyDescent="0.25">
      <c r="B701" s="395">
        <v>0.05</v>
      </c>
    </row>
    <row r="702" spans="2:2" x14ac:dyDescent="0.25">
      <c r="B702" s="395">
        <v>0.05</v>
      </c>
    </row>
    <row r="703" spans="2:2" x14ac:dyDescent="0.25">
      <c r="B703" s="395">
        <v>0.05</v>
      </c>
    </row>
    <row r="704" spans="2:2" x14ac:dyDescent="0.25">
      <c r="B704" s="395">
        <v>0.05</v>
      </c>
    </row>
    <row r="705" spans="2:2" x14ac:dyDescent="0.25">
      <c r="B705" s="395">
        <v>0.05</v>
      </c>
    </row>
    <row r="706" spans="2:2" x14ac:dyDescent="0.25">
      <c r="B706" s="395">
        <v>0.05</v>
      </c>
    </row>
    <row r="707" spans="2:2" x14ac:dyDescent="0.25">
      <c r="B707" s="395">
        <v>0.05</v>
      </c>
    </row>
    <row r="708" spans="2:2" x14ac:dyDescent="0.25">
      <c r="B708" s="395">
        <v>0.05</v>
      </c>
    </row>
    <row r="709" spans="2:2" x14ac:dyDescent="0.25">
      <c r="B709" s="395">
        <v>0.05</v>
      </c>
    </row>
    <row r="710" spans="2:2" x14ac:dyDescent="0.25">
      <c r="B710" s="395">
        <v>0.05</v>
      </c>
    </row>
    <row r="711" spans="2:2" x14ac:dyDescent="0.25">
      <c r="B711" s="395">
        <v>0.05</v>
      </c>
    </row>
    <row r="712" spans="2:2" x14ac:dyDescent="0.25">
      <c r="B712" s="395">
        <v>0.05</v>
      </c>
    </row>
    <row r="713" spans="2:2" x14ac:dyDescent="0.25">
      <c r="B713" s="395">
        <v>0.05</v>
      </c>
    </row>
    <row r="714" spans="2:2" x14ac:dyDescent="0.25">
      <c r="B714" s="395">
        <v>0.05</v>
      </c>
    </row>
    <row r="715" spans="2:2" x14ac:dyDescent="0.25">
      <c r="B715" s="395">
        <v>0.05</v>
      </c>
    </row>
    <row r="716" spans="2:2" x14ac:dyDescent="0.25">
      <c r="B716" s="395">
        <v>0.05</v>
      </c>
    </row>
    <row r="717" spans="2:2" x14ac:dyDescent="0.25">
      <c r="B717" s="395">
        <v>0.05</v>
      </c>
    </row>
    <row r="718" spans="2:2" x14ac:dyDescent="0.25">
      <c r="B718" s="395">
        <v>0.05</v>
      </c>
    </row>
    <row r="719" spans="2:2" x14ac:dyDescent="0.25">
      <c r="B719" s="395">
        <v>0.05</v>
      </c>
    </row>
    <row r="720" spans="2:2" x14ac:dyDescent="0.25">
      <c r="B720" s="395">
        <v>0.05</v>
      </c>
    </row>
    <row r="721" spans="2:2" x14ac:dyDescent="0.25">
      <c r="B721" s="395">
        <v>0.05</v>
      </c>
    </row>
    <row r="722" spans="2:2" x14ac:dyDescent="0.25">
      <c r="B722" s="395">
        <v>0.05</v>
      </c>
    </row>
    <row r="723" spans="2:2" x14ac:dyDescent="0.25">
      <c r="B723" s="395">
        <v>0.05</v>
      </c>
    </row>
    <row r="724" spans="2:2" x14ac:dyDescent="0.25">
      <c r="B724" s="395">
        <v>0.05</v>
      </c>
    </row>
    <row r="725" spans="2:2" x14ac:dyDescent="0.25">
      <c r="B725" s="395">
        <v>0.05</v>
      </c>
    </row>
    <row r="726" spans="2:2" x14ac:dyDescent="0.25">
      <c r="B726" s="395">
        <v>0.05</v>
      </c>
    </row>
    <row r="727" spans="2:2" x14ac:dyDescent="0.25">
      <c r="B727" s="395">
        <v>0.05</v>
      </c>
    </row>
    <row r="728" spans="2:2" x14ac:dyDescent="0.25">
      <c r="B728" s="395">
        <v>0.05</v>
      </c>
    </row>
    <row r="729" spans="2:2" x14ac:dyDescent="0.25">
      <c r="B729" s="395">
        <v>0.05</v>
      </c>
    </row>
    <row r="730" spans="2:2" x14ac:dyDescent="0.25">
      <c r="B730" s="395">
        <v>0.05</v>
      </c>
    </row>
    <row r="731" spans="2:2" x14ac:dyDescent="0.25">
      <c r="B731" s="395">
        <v>0.05</v>
      </c>
    </row>
    <row r="732" spans="2:2" x14ac:dyDescent="0.25">
      <c r="B732" s="395">
        <v>0.05</v>
      </c>
    </row>
    <row r="733" spans="2:2" x14ac:dyDescent="0.25">
      <c r="B733" s="395">
        <v>0.05</v>
      </c>
    </row>
    <row r="734" spans="2:2" x14ac:dyDescent="0.25">
      <c r="B734" s="395">
        <v>0.05</v>
      </c>
    </row>
    <row r="735" spans="2:2" x14ac:dyDescent="0.25">
      <c r="B735" s="395">
        <v>0.05</v>
      </c>
    </row>
    <row r="736" spans="2:2" x14ac:dyDescent="0.25">
      <c r="B736" s="395">
        <v>0.05</v>
      </c>
    </row>
    <row r="737" spans="2:2" x14ac:dyDescent="0.25">
      <c r="B737" s="395">
        <v>0.05</v>
      </c>
    </row>
    <row r="738" spans="2:2" x14ac:dyDescent="0.25">
      <c r="B738" s="395">
        <v>0.05</v>
      </c>
    </row>
    <row r="739" spans="2:2" x14ac:dyDescent="0.25">
      <c r="B739" s="395">
        <v>0.05</v>
      </c>
    </row>
    <row r="740" spans="2:2" x14ac:dyDescent="0.25">
      <c r="B740" s="395">
        <v>0.05</v>
      </c>
    </row>
    <row r="741" spans="2:2" x14ac:dyDescent="0.25">
      <c r="B741" s="395">
        <v>0.05</v>
      </c>
    </row>
    <row r="742" spans="2:2" x14ac:dyDescent="0.25">
      <c r="B742" s="395">
        <v>0.05</v>
      </c>
    </row>
    <row r="743" spans="2:2" x14ac:dyDescent="0.25">
      <c r="B743" s="395">
        <v>0.05</v>
      </c>
    </row>
    <row r="744" spans="2:2" x14ac:dyDescent="0.25">
      <c r="B744" s="395">
        <v>0.05</v>
      </c>
    </row>
    <row r="745" spans="2:2" x14ac:dyDescent="0.25">
      <c r="B745" s="395">
        <v>0.05</v>
      </c>
    </row>
    <row r="746" spans="2:2" x14ac:dyDescent="0.25">
      <c r="B746" s="395">
        <v>0.05</v>
      </c>
    </row>
    <row r="747" spans="2:2" x14ac:dyDescent="0.25">
      <c r="B747" s="395">
        <v>0.05</v>
      </c>
    </row>
    <row r="748" spans="2:2" x14ac:dyDescent="0.25">
      <c r="B748" s="395">
        <v>0.05</v>
      </c>
    </row>
    <row r="749" spans="2:2" x14ac:dyDescent="0.25">
      <c r="B749" s="395">
        <v>0.05</v>
      </c>
    </row>
    <row r="750" spans="2:2" x14ac:dyDescent="0.25">
      <c r="B750" s="395">
        <v>0.05</v>
      </c>
    </row>
    <row r="751" spans="2:2" x14ac:dyDescent="0.25">
      <c r="B751" s="395">
        <v>0.05</v>
      </c>
    </row>
    <row r="752" spans="2:2" x14ac:dyDescent="0.25">
      <c r="B752" s="395">
        <v>0.05</v>
      </c>
    </row>
    <row r="753" spans="2:2" x14ac:dyDescent="0.25">
      <c r="B753" s="395">
        <v>0.05</v>
      </c>
    </row>
    <row r="754" spans="2:2" x14ac:dyDescent="0.25">
      <c r="B754" s="395">
        <v>0.05</v>
      </c>
    </row>
    <row r="755" spans="2:2" x14ac:dyDescent="0.25">
      <c r="B755" s="395">
        <v>0.05</v>
      </c>
    </row>
    <row r="756" spans="2:2" x14ac:dyDescent="0.25">
      <c r="B756" s="395">
        <v>0.05</v>
      </c>
    </row>
    <row r="757" spans="2:2" x14ac:dyDescent="0.25">
      <c r="B757" s="395">
        <v>0.05</v>
      </c>
    </row>
    <row r="758" spans="2:2" x14ac:dyDescent="0.25">
      <c r="B758" s="395">
        <v>0.05</v>
      </c>
    </row>
    <row r="759" spans="2:2" x14ac:dyDescent="0.25">
      <c r="B759" s="395">
        <v>0.05</v>
      </c>
    </row>
    <row r="760" spans="2:2" x14ac:dyDescent="0.25">
      <c r="B760" s="395">
        <v>0.05</v>
      </c>
    </row>
    <row r="761" spans="2:2" x14ac:dyDescent="0.25">
      <c r="B761" s="395">
        <v>0.05</v>
      </c>
    </row>
    <row r="762" spans="2:2" x14ac:dyDescent="0.25">
      <c r="B762" s="395">
        <v>0.05</v>
      </c>
    </row>
    <row r="763" spans="2:2" x14ac:dyDescent="0.25">
      <c r="B763" s="395">
        <v>0.05</v>
      </c>
    </row>
    <row r="764" spans="2:2" x14ac:dyDescent="0.25">
      <c r="B764" s="395">
        <v>0.05</v>
      </c>
    </row>
    <row r="765" spans="2:2" x14ac:dyDescent="0.25">
      <c r="B765" s="395">
        <v>0.05</v>
      </c>
    </row>
    <row r="766" spans="2:2" x14ac:dyDescent="0.25">
      <c r="B766" s="395">
        <v>0.05</v>
      </c>
    </row>
    <row r="767" spans="2:2" x14ac:dyDescent="0.25">
      <c r="B767" s="395">
        <v>0.05</v>
      </c>
    </row>
    <row r="768" spans="2:2" x14ac:dyDescent="0.25">
      <c r="B768" s="395">
        <v>0.05</v>
      </c>
    </row>
    <row r="769" spans="2:2" x14ac:dyDescent="0.25">
      <c r="B769" s="395">
        <v>0.05</v>
      </c>
    </row>
    <row r="770" spans="2:2" x14ac:dyDescent="0.25">
      <c r="B770" s="395">
        <v>0.05</v>
      </c>
    </row>
    <row r="771" spans="2:2" x14ac:dyDescent="0.25">
      <c r="B771" s="395">
        <v>0.05</v>
      </c>
    </row>
    <row r="772" spans="2:2" x14ac:dyDescent="0.25">
      <c r="B772" s="395">
        <v>0.05</v>
      </c>
    </row>
    <row r="773" spans="2:2" x14ac:dyDescent="0.25">
      <c r="B773" s="395">
        <v>0.05</v>
      </c>
    </row>
    <row r="774" spans="2:2" x14ac:dyDescent="0.25">
      <c r="B774" s="395">
        <v>0.05</v>
      </c>
    </row>
    <row r="775" spans="2:2" x14ac:dyDescent="0.25">
      <c r="B775" s="395">
        <v>0.05</v>
      </c>
    </row>
    <row r="776" spans="2:2" x14ac:dyDescent="0.25">
      <c r="B776" s="395">
        <v>0.05</v>
      </c>
    </row>
    <row r="777" spans="2:2" x14ac:dyDescent="0.25">
      <c r="B777" s="395">
        <v>0.05</v>
      </c>
    </row>
    <row r="778" spans="2:2" x14ac:dyDescent="0.25">
      <c r="B778" s="395">
        <v>0.05</v>
      </c>
    </row>
    <row r="779" spans="2:2" x14ac:dyDescent="0.25">
      <c r="B779" s="395">
        <v>0.05</v>
      </c>
    </row>
    <row r="780" spans="2:2" x14ac:dyDescent="0.25">
      <c r="B780" s="395">
        <v>0.05</v>
      </c>
    </row>
    <row r="781" spans="2:2" x14ac:dyDescent="0.25">
      <c r="B781" s="395">
        <v>0.05</v>
      </c>
    </row>
    <row r="782" spans="2:2" x14ac:dyDescent="0.25">
      <c r="B782" s="395">
        <v>0.05</v>
      </c>
    </row>
    <row r="783" spans="2:2" x14ac:dyDescent="0.25">
      <c r="B783" s="395">
        <v>0.05</v>
      </c>
    </row>
    <row r="784" spans="2:2" x14ac:dyDescent="0.25">
      <c r="B784" s="395">
        <v>0.05</v>
      </c>
    </row>
    <row r="785" spans="2:2" x14ac:dyDescent="0.25">
      <c r="B785" s="395">
        <v>0.05</v>
      </c>
    </row>
    <row r="786" spans="2:2" x14ac:dyDescent="0.25">
      <c r="B786" s="395">
        <v>0.05</v>
      </c>
    </row>
    <row r="787" spans="2:2" x14ac:dyDescent="0.25">
      <c r="B787" s="395">
        <v>0.05</v>
      </c>
    </row>
    <row r="788" spans="2:2" x14ac:dyDescent="0.25">
      <c r="B788" s="395">
        <v>0.05</v>
      </c>
    </row>
    <row r="789" spans="2:2" x14ac:dyDescent="0.25">
      <c r="B789" s="395">
        <v>0.05</v>
      </c>
    </row>
    <row r="790" spans="2:2" x14ac:dyDescent="0.25">
      <c r="B790" s="395">
        <v>0.05</v>
      </c>
    </row>
    <row r="791" spans="2:2" x14ac:dyDescent="0.25">
      <c r="B791" s="395">
        <v>0.05</v>
      </c>
    </row>
    <row r="792" spans="2:2" x14ac:dyDescent="0.25">
      <c r="B792" s="395">
        <v>0.05</v>
      </c>
    </row>
    <row r="793" spans="2:2" x14ac:dyDescent="0.25">
      <c r="B793" s="395">
        <v>0.05</v>
      </c>
    </row>
    <row r="794" spans="2:2" x14ac:dyDescent="0.25">
      <c r="B794" s="395">
        <v>0.05</v>
      </c>
    </row>
    <row r="795" spans="2:2" x14ac:dyDescent="0.25">
      <c r="B795" s="395">
        <v>0.05</v>
      </c>
    </row>
    <row r="796" spans="2:2" x14ac:dyDescent="0.25">
      <c r="B796" s="395">
        <v>0.05</v>
      </c>
    </row>
    <row r="797" spans="2:2" x14ac:dyDescent="0.25">
      <c r="B797" s="395">
        <v>0.05</v>
      </c>
    </row>
    <row r="798" spans="2:2" x14ac:dyDescent="0.25">
      <c r="B798" s="395">
        <v>0.05</v>
      </c>
    </row>
    <row r="799" spans="2:2" x14ac:dyDescent="0.25">
      <c r="B799" s="395">
        <v>0.05</v>
      </c>
    </row>
    <row r="800" spans="2:2" x14ac:dyDescent="0.25">
      <c r="B800" s="395">
        <v>0.05</v>
      </c>
    </row>
    <row r="801" spans="2:2" x14ac:dyDescent="0.25">
      <c r="B801" s="395">
        <v>0.05</v>
      </c>
    </row>
    <row r="802" spans="2:2" x14ac:dyDescent="0.25">
      <c r="B802" s="395">
        <v>0.05</v>
      </c>
    </row>
    <row r="803" spans="2:2" x14ac:dyDescent="0.25">
      <c r="B803" s="395">
        <v>0.05</v>
      </c>
    </row>
    <row r="804" spans="2:2" x14ac:dyDescent="0.25">
      <c r="B804" s="395">
        <v>0.05</v>
      </c>
    </row>
    <row r="805" spans="2:2" x14ac:dyDescent="0.25">
      <c r="B805" s="395">
        <v>0.05</v>
      </c>
    </row>
    <row r="806" spans="2:2" x14ac:dyDescent="0.25">
      <c r="B806" s="395">
        <v>0.05</v>
      </c>
    </row>
    <row r="807" spans="2:2" x14ac:dyDescent="0.25">
      <c r="B807" s="395">
        <v>0.05</v>
      </c>
    </row>
    <row r="808" spans="2:2" x14ac:dyDescent="0.25">
      <c r="B808" s="395">
        <v>0.05</v>
      </c>
    </row>
    <row r="809" spans="2:2" x14ac:dyDescent="0.25">
      <c r="B809" s="395">
        <v>0.05</v>
      </c>
    </row>
    <row r="810" spans="2:2" x14ac:dyDescent="0.25">
      <c r="B810" s="395">
        <v>0.05</v>
      </c>
    </row>
    <row r="811" spans="2:2" x14ac:dyDescent="0.25">
      <c r="B811" s="395">
        <v>0.05</v>
      </c>
    </row>
    <row r="812" spans="2:2" x14ac:dyDescent="0.25">
      <c r="B812" s="395">
        <v>0.05</v>
      </c>
    </row>
    <row r="813" spans="2:2" x14ac:dyDescent="0.25">
      <c r="B813" s="395">
        <v>0.05</v>
      </c>
    </row>
    <row r="814" spans="2:2" x14ac:dyDescent="0.25">
      <c r="B814" s="395">
        <v>0.05</v>
      </c>
    </row>
    <row r="815" spans="2:2" x14ac:dyDescent="0.25">
      <c r="B815" s="395">
        <v>0.05</v>
      </c>
    </row>
    <row r="816" spans="2:2" x14ac:dyDescent="0.25">
      <c r="B816" s="395">
        <v>0.05</v>
      </c>
    </row>
    <row r="817" spans="2:2" x14ac:dyDescent="0.25">
      <c r="B817" s="395">
        <v>0.05</v>
      </c>
    </row>
    <row r="818" spans="2:2" x14ac:dyDescent="0.25">
      <c r="B818" s="395">
        <v>0.05</v>
      </c>
    </row>
    <row r="819" spans="2:2" x14ac:dyDescent="0.25">
      <c r="B819" s="395">
        <v>0.05</v>
      </c>
    </row>
    <row r="820" spans="2:2" x14ac:dyDescent="0.25">
      <c r="B820" s="395">
        <v>0.05</v>
      </c>
    </row>
    <row r="821" spans="2:2" x14ac:dyDescent="0.25">
      <c r="B821" s="395">
        <v>0.05</v>
      </c>
    </row>
    <row r="822" spans="2:2" x14ac:dyDescent="0.25">
      <c r="B822" s="395">
        <v>0.05</v>
      </c>
    </row>
    <row r="823" spans="2:2" x14ac:dyDescent="0.25">
      <c r="B823" s="395">
        <v>0.05</v>
      </c>
    </row>
    <row r="824" spans="2:2" x14ac:dyDescent="0.25">
      <c r="B824" s="395">
        <v>0.05</v>
      </c>
    </row>
    <row r="825" spans="2:2" x14ac:dyDescent="0.25">
      <c r="B825" s="395">
        <v>0.05</v>
      </c>
    </row>
    <row r="826" spans="2:2" x14ac:dyDescent="0.25">
      <c r="B826" s="395">
        <v>0.05</v>
      </c>
    </row>
    <row r="827" spans="2:2" x14ac:dyDescent="0.25">
      <c r="B827" s="395">
        <v>0.05</v>
      </c>
    </row>
    <row r="828" spans="2:2" x14ac:dyDescent="0.25">
      <c r="B828" s="395">
        <v>0.05</v>
      </c>
    </row>
    <row r="829" spans="2:2" x14ac:dyDescent="0.25">
      <c r="B829" s="395">
        <v>0.05</v>
      </c>
    </row>
    <row r="830" spans="2:2" x14ac:dyDescent="0.25">
      <c r="B830" s="395">
        <v>0.05</v>
      </c>
    </row>
    <row r="831" spans="2:2" x14ac:dyDescent="0.25">
      <c r="B831" s="395">
        <v>0.05</v>
      </c>
    </row>
    <row r="832" spans="2:2" x14ac:dyDescent="0.25">
      <c r="B832" s="395">
        <v>0.05</v>
      </c>
    </row>
    <row r="833" spans="2:2" x14ac:dyDescent="0.25">
      <c r="B833" s="395">
        <v>0.05</v>
      </c>
    </row>
    <row r="834" spans="2:2" x14ac:dyDescent="0.25">
      <c r="B834" s="395">
        <v>0.05</v>
      </c>
    </row>
    <row r="835" spans="2:2" x14ac:dyDescent="0.25">
      <c r="B835" s="395">
        <v>0.05</v>
      </c>
    </row>
    <row r="836" spans="2:2" x14ac:dyDescent="0.25">
      <c r="B836" s="395">
        <v>0.05</v>
      </c>
    </row>
    <row r="837" spans="2:2" x14ac:dyDescent="0.25">
      <c r="B837" s="395">
        <v>0.05</v>
      </c>
    </row>
    <row r="838" spans="2:2" x14ac:dyDescent="0.25">
      <c r="B838" s="395">
        <v>0.05</v>
      </c>
    </row>
    <row r="839" spans="2:2" x14ac:dyDescent="0.25">
      <c r="B839" s="395">
        <v>0.05</v>
      </c>
    </row>
    <row r="840" spans="2:2" x14ac:dyDescent="0.25">
      <c r="B840" s="395">
        <v>0.05</v>
      </c>
    </row>
    <row r="841" spans="2:2" x14ac:dyDescent="0.25">
      <c r="B841" s="395">
        <v>0.05</v>
      </c>
    </row>
    <row r="842" spans="2:2" x14ac:dyDescent="0.25">
      <c r="B842" s="395">
        <v>0.05</v>
      </c>
    </row>
    <row r="843" spans="2:2" x14ac:dyDescent="0.25">
      <c r="B843" s="395">
        <v>0.05</v>
      </c>
    </row>
    <row r="844" spans="2:2" x14ac:dyDescent="0.25">
      <c r="B844" s="395">
        <v>0.05</v>
      </c>
    </row>
    <row r="845" spans="2:2" x14ac:dyDescent="0.25">
      <c r="B845" s="395">
        <v>0.05</v>
      </c>
    </row>
    <row r="846" spans="2:2" x14ac:dyDescent="0.25">
      <c r="B846" s="395">
        <v>0.05</v>
      </c>
    </row>
    <row r="847" spans="2:2" x14ac:dyDescent="0.25">
      <c r="B847" s="395">
        <v>0.05</v>
      </c>
    </row>
    <row r="848" spans="2:2" x14ac:dyDescent="0.25">
      <c r="B848" s="395">
        <v>0.05</v>
      </c>
    </row>
    <row r="849" spans="2:2" x14ac:dyDescent="0.25">
      <c r="B849" s="395">
        <v>0.05</v>
      </c>
    </row>
    <row r="850" spans="2:2" x14ac:dyDescent="0.25">
      <c r="B850" s="395">
        <v>0.05</v>
      </c>
    </row>
    <row r="851" spans="2:2" x14ac:dyDescent="0.25">
      <c r="B851" s="395">
        <v>0.05</v>
      </c>
    </row>
    <row r="852" spans="2:2" x14ac:dyDescent="0.25">
      <c r="B852" s="395">
        <v>0.05</v>
      </c>
    </row>
    <row r="853" spans="2:2" x14ac:dyDescent="0.25">
      <c r="B853" s="395">
        <v>0.05</v>
      </c>
    </row>
    <row r="854" spans="2:2" x14ac:dyDescent="0.25">
      <c r="B854" s="395">
        <v>0.05</v>
      </c>
    </row>
    <row r="855" spans="2:2" x14ac:dyDescent="0.25">
      <c r="B855" s="395">
        <v>0.05</v>
      </c>
    </row>
    <row r="856" spans="2:2" x14ac:dyDescent="0.25">
      <c r="B856" s="395">
        <v>0.05</v>
      </c>
    </row>
    <row r="857" spans="2:2" x14ac:dyDescent="0.25">
      <c r="B857" s="395">
        <v>0.05</v>
      </c>
    </row>
    <row r="858" spans="2:2" x14ac:dyDescent="0.25">
      <c r="B858" s="395">
        <v>0.05</v>
      </c>
    </row>
    <row r="859" spans="2:2" x14ac:dyDescent="0.25">
      <c r="B859" s="395">
        <v>0.05</v>
      </c>
    </row>
    <row r="860" spans="2:2" x14ac:dyDescent="0.25">
      <c r="B860" s="395">
        <v>0.05</v>
      </c>
    </row>
    <row r="861" spans="2:2" x14ac:dyDescent="0.25">
      <c r="B861" s="395">
        <v>0.05</v>
      </c>
    </row>
    <row r="862" spans="2:2" x14ac:dyDescent="0.25">
      <c r="B862" s="395">
        <v>0.05</v>
      </c>
    </row>
    <row r="863" spans="2:2" x14ac:dyDescent="0.25">
      <c r="B863" s="395">
        <v>0.05</v>
      </c>
    </row>
    <row r="864" spans="2:2" x14ac:dyDescent="0.25">
      <c r="B864" s="395">
        <v>0.05</v>
      </c>
    </row>
    <row r="865" spans="2:2" x14ac:dyDescent="0.25">
      <c r="B865" s="395">
        <v>0.05</v>
      </c>
    </row>
    <row r="866" spans="2:2" x14ac:dyDescent="0.25">
      <c r="B866" s="395">
        <v>0.05</v>
      </c>
    </row>
    <row r="867" spans="2:2" x14ac:dyDescent="0.25">
      <c r="B867" s="395">
        <v>0.05</v>
      </c>
    </row>
    <row r="868" spans="2:2" x14ac:dyDescent="0.25">
      <c r="B868" s="395">
        <v>0.05</v>
      </c>
    </row>
    <row r="869" spans="2:2" x14ac:dyDescent="0.25">
      <c r="B869" s="395">
        <v>0.05</v>
      </c>
    </row>
    <row r="870" spans="2:2" x14ac:dyDescent="0.25">
      <c r="B870" s="395">
        <v>0.05</v>
      </c>
    </row>
    <row r="871" spans="2:2" x14ac:dyDescent="0.25">
      <c r="B871" s="395">
        <v>0.05</v>
      </c>
    </row>
    <row r="872" spans="2:2" x14ac:dyDescent="0.25">
      <c r="B872" s="395">
        <v>0.05</v>
      </c>
    </row>
    <row r="873" spans="2:2" x14ac:dyDescent="0.25">
      <c r="B873" s="395">
        <v>0.05</v>
      </c>
    </row>
    <row r="874" spans="2:2" x14ac:dyDescent="0.25">
      <c r="B874" s="395">
        <v>0.05</v>
      </c>
    </row>
    <row r="875" spans="2:2" x14ac:dyDescent="0.25">
      <c r="B875" s="395">
        <v>0.05</v>
      </c>
    </row>
    <row r="876" spans="2:2" x14ac:dyDescent="0.25">
      <c r="B876" s="395">
        <v>0.05</v>
      </c>
    </row>
    <row r="877" spans="2:2" x14ac:dyDescent="0.25">
      <c r="B877" s="395">
        <v>0.05</v>
      </c>
    </row>
    <row r="878" spans="2:2" x14ac:dyDescent="0.25">
      <c r="B878" s="395">
        <v>0.05</v>
      </c>
    </row>
    <row r="879" spans="2:2" x14ac:dyDescent="0.25">
      <c r="B879" s="395">
        <v>0.05</v>
      </c>
    </row>
    <row r="880" spans="2:2" x14ac:dyDescent="0.25">
      <c r="B880" s="395">
        <v>0.05</v>
      </c>
    </row>
    <row r="881" spans="2:2" x14ac:dyDescent="0.25">
      <c r="B881" s="395">
        <v>0.05</v>
      </c>
    </row>
    <row r="882" spans="2:2" x14ac:dyDescent="0.25">
      <c r="B882" s="395">
        <v>0.05</v>
      </c>
    </row>
    <row r="883" spans="2:2" x14ac:dyDescent="0.25">
      <c r="B883" s="395">
        <v>0.05</v>
      </c>
    </row>
    <row r="884" spans="2:2" x14ac:dyDescent="0.25">
      <c r="B884" s="395">
        <v>0.05</v>
      </c>
    </row>
    <row r="885" spans="2:2" x14ac:dyDescent="0.25">
      <c r="B885" s="395">
        <v>0.05</v>
      </c>
    </row>
    <row r="886" spans="2:2" x14ac:dyDescent="0.25">
      <c r="B886" s="395">
        <v>0.05</v>
      </c>
    </row>
    <row r="887" spans="2:2" x14ac:dyDescent="0.25">
      <c r="B887" s="395">
        <v>0.05</v>
      </c>
    </row>
    <row r="888" spans="2:2" x14ac:dyDescent="0.25">
      <c r="B888" s="395">
        <v>0.05</v>
      </c>
    </row>
    <row r="889" spans="2:2" x14ac:dyDescent="0.25">
      <c r="B889" s="395">
        <v>0.05</v>
      </c>
    </row>
    <row r="890" spans="2:2" x14ac:dyDescent="0.25">
      <c r="B890" s="395">
        <v>0.05</v>
      </c>
    </row>
    <row r="891" spans="2:2" x14ac:dyDescent="0.25">
      <c r="B891" s="395">
        <v>0.05</v>
      </c>
    </row>
    <row r="892" spans="2:2" x14ac:dyDescent="0.25">
      <c r="B892" s="395">
        <v>0.05</v>
      </c>
    </row>
    <row r="893" spans="2:2" x14ac:dyDescent="0.25">
      <c r="B893" s="395">
        <v>0.05</v>
      </c>
    </row>
    <row r="894" spans="2:2" x14ac:dyDescent="0.25">
      <c r="B894" s="395">
        <v>0.05</v>
      </c>
    </row>
    <row r="895" spans="2:2" x14ac:dyDescent="0.25">
      <c r="B895" s="395">
        <v>0.05</v>
      </c>
    </row>
    <row r="896" spans="2:2" x14ac:dyDescent="0.25">
      <c r="B896" s="395">
        <v>0.05</v>
      </c>
    </row>
    <row r="897" spans="2:2" x14ac:dyDescent="0.25">
      <c r="B897" s="395">
        <v>0.05</v>
      </c>
    </row>
    <row r="898" spans="2:2" x14ac:dyDescent="0.25">
      <c r="B898" s="395">
        <v>0.05</v>
      </c>
    </row>
    <row r="899" spans="2:2" x14ac:dyDescent="0.25">
      <c r="B899" s="395">
        <v>0.05</v>
      </c>
    </row>
    <row r="900" spans="2:2" x14ac:dyDescent="0.25">
      <c r="B900" s="395">
        <v>0.05</v>
      </c>
    </row>
    <row r="901" spans="2:2" x14ac:dyDescent="0.25">
      <c r="B901" s="395">
        <v>0.05</v>
      </c>
    </row>
    <row r="902" spans="2:2" x14ac:dyDescent="0.25">
      <c r="B902" s="395">
        <v>0.05</v>
      </c>
    </row>
    <row r="903" spans="2:2" x14ac:dyDescent="0.25">
      <c r="B903" s="395">
        <v>0.05</v>
      </c>
    </row>
    <row r="904" spans="2:2" x14ac:dyDescent="0.25">
      <c r="B904" s="395">
        <v>0.05</v>
      </c>
    </row>
    <row r="905" spans="2:2" x14ac:dyDescent="0.25">
      <c r="B905" s="395">
        <v>0.05</v>
      </c>
    </row>
    <row r="906" spans="2:2" x14ac:dyDescent="0.25">
      <c r="B906" s="395">
        <v>0.05</v>
      </c>
    </row>
    <row r="907" spans="2:2" x14ac:dyDescent="0.25">
      <c r="B907" s="395">
        <v>0.05</v>
      </c>
    </row>
    <row r="908" spans="2:2" x14ac:dyDescent="0.25">
      <c r="B908" s="395">
        <v>0.05</v>
      </c>
    </row>
    <row r="909" spans="2:2" x14ac:dyDescent="0.25">
      <c r="B909" s="395">
        <v>0.05</v>
      </c>
    </row>
    <row r="910" spans="2:2" x14ac:dyDescent="0.25">
      <c r="B910" s="395">
        <v>0.05</v>
      </c>
    </row>
    <row r="911" spans="2:2" x14ac:dyDescent="0.25">
      <c r="B911" s="395">
        <v>0.05</v>
      </c>
    </row>
    <row r="912" spans="2:2" x14ac:dyDescent="0.25">
      <c r="B912" s="395">
        <v>0.05</v>
      </c>
    </row>
    <row r="913" spans="2:2" x14ac:dyDescent="0.25">
      <c r="B913" s="395">
        <v>0.05</v>
      </c>
    </row>
    <row r="914" spans="2:2" x14ac:dyDescent="0.25">
      <c r="B914" s="395">
        <v>0.05</v>
      </c>
    </row>
    <row r="915" spans="2:2" x14ac:dyDescent="0.25">
      <c r="B915" s="395">
        <v>0.05</v>
      </c>
    </row>
    <row r="916" spans="2:2" x14ac:dyDescent="0.25">
      <c r="B916" s="395">
        <v>0.05</v>
      </c>
    </row>
    <row r="917" spans="2:2" x14ac:dyDescent="0.25">
      <c r="B917" s="395">
        <v>0.05</v>
      </c>
    </row>
    <row r="918" spans="2:2" x14ac:dyDescent="0.25">
      <c r="B918" s="395">
        <v>0.05</v>
      </c>
    </row>
    <row r="919" spans="2:2" x14ac:dyDescent="0.25">
      <c r="B919" s="395">
        <v>0.05</v>
      </c>
    </row>
    <row r="920" spans="2:2" x14ac:dyDescent="0.25">
      <c r="B920" s="395">
        <v>0.05</v>
      </c>
    </row>
    <row r="921" spans="2:2" x14ac:dyDescent="0.25">
      <c r="B921" s="395">
        <v>0.05</v>
      </c>
    </row>
    <row r="922" spans="2:2" x14ac:dyDescent="0.25">
      <c r="B922" s="395">
        <v>0.05</v>
      </c>
    </row>
    <row r="923" spans="2:2" x14ac:dyDescent="0.25">
      <c r="B923" s="395">
        <v>0.05</v>
      </c>
    </row>
    <row r="924" spans="2:2" x14ac:dyDescent="0.25">
      <c r="B924" s="395">
        <v>0.05</v>
      </c>
    </row>
    <row r="925" spans="2:2" x14ac:dyDescent="0.25">
      <c r="B925" s="395">
        <v>0.05</v>
      </c>
    </row>
    <row r="926" spans="2:2" x14ac:dyDescent="0.25">
      <c r="B926" s="395">
        <v>0.05</v>
      </c>
    </row>
    <row r="927" spans="2:2" x14ac:dyDescent="0.25">
      <c r="B927" s="395">
        <v>0.05</v>
      </c>
    </row>
    <row r="928" spans="2:2" x14ac:dyDescent="0.25">
      <c r="B928" s="395">
        <v>0.05</v>
      </c>
    </row>
    <row r="929" spans="2:2" x14ac:dyDescent="0.25">
      <c r="B929" s="395">
        <v>0.05</v>
      </c>
    </row>
    <row r="930" spans="2:2" x14ac:dyDescent="0.25">
      <c r="B930" s="395">
        <v>0.05</v>
      </c>
    </row>
    <row r="931" spans="2:2" x14ac:dyDescent="0.25">
      <c r="B931" s="395">
        <v>0.05</v>
      </c>
    </row>
    <row r="932" spans="2:2" x14ac:dyDescent="0.25">
      <c r="B932" s="395">
        <v>0.05</v>
      </c>
    </row>
    <row r="933" spans="2:2" x14ac:dyDescent="0.25">
      <c r="B933" s="395">
        <v>0.05</v>
      </c>
    </row>
    <row r="934" spans="2:2" x14ac:dyDescent="0.25">
      <c r="B934" s="395">
        <v>0.05</v>
      </c>
    </row>
    <row r="935" spans="2:2" x14ac:dyDescent="0.25">
      <c r="B935" s="395">
        <v>0.05</v>
      </c>
    </row>
    <row r="936" spans="2:2" x14ac:dyDescent="0.25">
      <c r="B936" s="395">
        <v>0.05</v>
      </c>
    </row>
    <row r="937" spans="2:2" x14ac:dyDescent="0.25">
      <c r="B937" s="395">
        <v>0.05</v>
      </c>
    </row>
    <row r="938" spans="2:2" x14ac:dyDescent="0.25">
      <c r="B938" s="395">
        <v>0.05</v>
      </c>
    </row>
    <row r="939" spans="2:2" x14ac:dyDescent="0.25">
      <c r="B939" s="395">
        <v>0.05</v>
      </c>
    </row>
    <row r="940" spans="2:2" x14ac:dyDescent="0.25">
      <c r="B940" s="395">
        <v>0.05</v>
      </c>
    </row>
    <row r="941" spans="2:2" x14ac:dyDescent="0.25">
      <c r="B941" s="395">
        <v>0.05</v>
      </c>
    </row>
    <row r="942" spans="2:2" x14ac:dyDescent="0.25">
      <c r="B942" s="395">
        <v>0.05</v>
      </c>
    </row>
    <row r="943" spans="2:2" x14ac:dyDescent="0.25">
      <c r="B943" s="395">
        <v>0.05</v>
      </c>
    </row>
    <row r="944" spans="2:2" x14ac:dyDescent="0.25">
      <c r="B944" s="395">
        <v>0.05</v>
      </c>
    </row>
    <row r="945" spans="2:2" x14ac:dyDescent="0.25">
      <c r="B945" s="395">
        <v>0.05</v>
      </c>
    </row>
    <row r="946" spans="2:2" x14ac:dyDescent="0.25">
      <c r="B946" s="395">
        <v>0.05</v>
      </c>
    </row>
    <row r="947" spans="2:2" x14ac:dyDescent="0.25">
      <c r="B947" s="395">
        <v>0.05</v>
      </c>
    </row>
    <row r="948" spans="2:2" x14ac:dyDescent="0.25">
      <c r="B948" s="395">
        <v>0.05</v>
      </c>
    </row>
    <row r="949" spans="2:2" x14ac:dyDescent="0.25">
      <c r="B949" s="395">
        <v>0.05</v>
      </c>
    </row>
    <row r="950" spans="2:2" x14ac:dyDescent="0.25">
      <c r="B950" s="395">
        <v>0.05</v>
      </c>
    </row>
    <row r="951" spans="2:2" x14ac:dyDescent="0.25">
      <c r="B951" s="395">
        <v>0.05</v>
      </c>
    </row>
    <row r="952" spans="2:2" x14ac:dyDescent="0.25">
      <c r="B952" s="395">
        <v>0.05</v>
      </c>
    </row>
    <row r="953" spans="2:2" x14ac:dyDescent="0.25">
      <c r="B953" s="395">
        <v>0.05</v>
      </c>
    </row>
    <row r="954" spans="2:2" x14ac:dyDescent="0.25">
      <c r="B954" s="395">
        <v>0.05</v>
      </c>
    </row>
    <row r="955" spans="2:2" x14ac:dyDescent="0.25">
      <c r="B955" s="395">
        <v>0.05</v>
      </c>
    </row>
    <row r="956" spans="2:2" x14ac:dyDescent="0.25">
      <c r="B956" s="395">
        <v>0.05</v>
      </c>
    </row>
    <row r="957" spans="2:2" x14ac:dyDescent="0.25">
      <c r="B957" s="395">
        <v>0.05</v>
      </c>
    </row>
    <row r="958" spans="2:2" x14ac:dyDescent="0.25">
      <c r="B958" s="395">
        <v>0.05</v>
      </c>
    </row>
    <row r="959" spans="2:2" x14ac:dyDescent="0.25">
      <c r="B959" s="395">
        <v>0.05</v>
      </c>
    </row>
    <row r="960" spans="2:2" x14ac:dyDescent="0.25">
      <c r="B960" s="395">
        <v>0.05</v>
      </c>
    </row>
    <row r="961" spans="2:2" x14ac:dyDescent="0.25">
      <c r="B961" s="395">
        <v>0.05</v>
      </c>
    </row>
    <row r="962" spans="2:2" x14ac:dyDescent="0.25">
      <c r="B962" s="395">
        <v>0.05</v>
      </c>
    </row>
    <row r="963" spans="2:2" x14ac:dyDescent="0.25">
      <c r="B963" s="395">
        <v>0.05</v>
      </c>
    </row>
    <row r="964" spans="2:2" x14ac:dyDescent="0.25">
      <c r="B964" s="395">
        <v>0.05</v>
      </c>
    </row>
    <row r="965" spans="2:2" x14ac:dyDescent="0.25">
      <c r="B965" s="395">
        <v>0.05</v>
      </c>
    </row>
    <row r="966" spans="2:2" x14ac:dyDescent="0.25">
      <c r="B966" s="395">
        <v>0.05</v>
      </c>
    </row>
    <row r="967" spans="2:2" x14ac:dyDescent="0.25">
      <c r="B967" s="395">
        <v>0.05</v>
      </c>
    </row>
    <row r="968" spans="2:2" x14ac:dyDescent="0.25">
      <c r="B968" s="395">
        <v>0.05</v>
      </c>
    </row>
    <row r="969" spans="2:2" x14ac:dyDescent="0.25">
      <c r="B969" s="395">
        <v>0.05</v>
      </c>
    </row>
    <row r="970" spans="2:2" x14ac:dyDescent="0.25">
      <c r="B970" s="395">
        <v>0.05</v>
      </c>
    </row>
    <row r="971" spans="2:2" x14ac:dyDescent="0.25">
      <c r="B971" s="395">
        <v>0.05</v>
      </c>
    </row>
    <row r="972" spans="2:2" x14ac:dyDescent="0.25">
      <c r="B972" s="395">
        <v>0.05</v>
      </c>
    </row>
    <row r="973" spans="2:2" x14ac:dyDescent="0.25">
      <c r="B973" s="395">
        <v>0.05</v>
      </c>
    </row>
    <row r="974" spans="2:2" x14ac:dyDescent="0.25">
      <c r="B974" s="395">
        <v>0.05</v>
      </c>
    </row>
    <row r="975" spans="2:2" x14ac:dyDescent="0.25">
      <c r="B975" s="395">
        <v>0.05</v>
      </c>
    </row>
    <row r="976" spans="2:2" x14ac:dyDescent="0.25">
      <c r="B976" s="395">
        <v>0.05</v>
      </c>
    </row>
    <row r="977" spans="2:2" x14ac:dyDescent="0.25">
      <c r="B977" s="395">
        <v>0.05</v>
      </c>
    </row>
    <row r="978" spans="2:2" x14ac:dyDescent="0.25">
      <c r="B978" s="395">
        <v>0.05</v>
      </c>
    </row>
    <row r="979" spans="2:2" x14ac:dyDescent="0.25">
      <c r="B979" s="395">
        <v>0.05</v>
      </c>
    </row>
    <row r="980" spans="2:2" x14ac:dyDescent="0.25">
      <c r="B980" s="395">
        <v>0.05</v>
      </c>
    </row>
    <row r="981" spans="2:2" x14ac:dyDescent="0.25">
      <c r="B981" s="395">
        <v>0.05</v>
      </c>
    </row>
    <row r="982" spans="2:2" x14ac:dyDescent="0.25">
      <c r="B982" s="395">
        <v>0.05</v>
      </c>
    </row>
    <row r="983" spans="2:2" x14ac:dyDescent="0.25">
      <c r="B983" s="395">
        <v>0.05</v>
      </c>
    </row>
    <row r="984" spans="2:2" x14ac:dyDescent="0.25">
      <c r="B984" s="395">
        <v>0.05</v>
      </c>
    </row>
    <row r="985" spans="2:2" x14ac:dyDescent="0.25">
      <c r="B985" s="395">
        <v>0.05</v>
      </c>
    </row>
    <row r="986" spans="2:2" x14ac:dyDescent="0.25">
      <c r="B986" s="395">
        <v>0.05</v>
      </c>
    </row>
    <row r="987" spans="2:2" x14ac:dyDescent="0.25">
      <c r="B987" s="395">
        <v>0.05</v>
      </c>
    </row>
    <row r="988" spans="2:2" x14ac:dyDescent="0.25">
      <c r="B988" s="395">
        <v>0.05</v>
      </c>
    </row>
    <row r="989" spans="2:2" x14ac:dyDescent="0.25">
      <c r="B989" s="395">
        <v>0.05</v>
      </c>
    </row>
    <row r="990" spans="2:2" x14ac:dyDescent="0.25">
      <c r="B990" s="395">
        <v>0.05</v>
      </c>
    </row>
    <row r="991" spans="2:2" x14ac:dyDescent="0.25">
      <c r="B991" s="395">
        <v>0.05</v>
      </c>
    </row>
    <row r="992" spans="2:2" x14ac:dyDescent="0.25">
      <c r="B992" s="395">
        <v>0.05</v>
      </c>
    </row>
    <row r="993" spans="2:2" x14ac:dyDescent="0.25">
      <c r="B993" s="395">
        <v>0.05</v>
      </c>
    </row>
    <row r="994" spans="2:2" x14ac:dyDescent="0.25">
      <c r="B994" s="395">
        <v>0.05</v>
      </c>
    </row>
    <row r="995" spans="2:2" x14ac:dyDescent="0.25">
      <c r="B995" s="395">
        <v>0.05</v>
      </c>
    </row>
    <row r="996" spans="2:2" x14ac:dyDescent="0.25">
      <c r="B996" s="395">
        <v>0.05</v>
      </c>
    </row>
    <row r="997" spans="2:2" x14ac:dyDescent="0.25">
      <c r="B997" s="395">
        <v>0.05</v>
      </c>
    </row>
    <row r="998" spans="2:2" x14ac:dyDescent="0.25">
      <c r="B998" s="395">
        <v>0.05</v>
      </c>
    </row>
    <row r="999" spans="2:2" x14ac:dyDescent="0.25">
      <c r="B999" s="395">
        <v>0.05</v>
      </c>
    </row>
    <row r="1000" spans="2:2" x14ac:dyDescent="0.25">
      <c r="B1000" s="395">
        <v>0.05</v>
      </c>
    </row>
    <row r="1001" spans="2:2" x14ac:dyDescent="0.25">
      <c r="B1001" s="395">
        <v>0.05</v>
      </c>
    </row>
    <row r="1002" spans="2:2" x14ac:dyDescent="0.25">
      <c r="B1002" s="395">
        <v>0.05</v>
      </c>
    </row>
    <row r="1003" spans="2:2" x14ac:dyDescent="0.25">
      <c r="B1003" s="395">
        <v>0.05</v>
      </c>
    </row>
    <row r="1004" spans="2:2" x14ac:dyDescent="0.25">
      <c r="B1004" s="395">
        <v>0.05</v>
      </c>
    </row>
    <row r="1005" spans="2:2" x14ac:dyDescent="0.25">
      <c r="B1005" s="395">
        <v>0.05</v>
      </c>
    </row>
    <row r="1006" spans="2:2" x14ac:dyDescent="0.25">
      <c r="B1006" s="395">
        <v>0.05</v>
      </c>
    </row>
    <row r="1007" spans="2:2" x14ac:dyDescent="0.25">
      <c r="B1007" s="395">
        <v>0.05</v>
      </c>
    </row>
    <row r="1008" spans="2:2" x14ac:dyDescent="0.25">
      <c r="B1008" s="395">
        <v>0.05</v>
      </c>
    </row>
    <row r="1009" spans="2:2" x14ac:dyDescent="0.25">
      <c r="B1009" s="395">
        <v>0.05</v>
      </c>
    </row>
    <row r="1010" spans="2:2" x14ac:dyDescent="0.25">
      <c r="B1010" s="395">
        <v>0.05</v>
      </c>
    </row>
    <row r="1011" spans="2:2" x14ac:dyDescent="0.25">
      <c r="B1011" s="395">
        <v>0.05</v>
      </c>
    </row>
    <row r="1012" spans="2:2" x14ac:dyDescent="0.25">
      <c r="B1012" s="395">
        <v>0.05</v>
      </c>
    </row>
    <row r="1013" spans="2:2" x14ac:dyDescent="0.25">
      <c r="B1013" s="395">
        <v>0.05</v>
      </c>
    </row>
    <row r="1014" spans="2:2" x14ac:dyDescent="0.25">
      <c r="B1014" s="395">
        <v>0.05</v>
      </c>
    </row>
    <row r="1015" spans="2:2" x14ac:dyDescent="0.25">
      <c r="B1015" s="395">
        <v>0.05</v>
      </c>
    </row>
    <row r="1016" spans="2:2" x14ac:dyDescent="0.25">
      <c r="B1016" s="395">
        <v>0.05</v>
      </c>
    </row>
    <row r="1017" spans="2:2" x14ac:dyDescent="0.25">
      <c r="B1017" s="395">
        <v>0.05</v>
      </c>
    </row>
    <row r="1018" spans="2:2" x14ac:dyDescent="0.25">
      <c r="B1018" s="395">
        <v>0.05</v>
      </c>
    </row>
    <row r="1019" spans="2:2" x14ac:dyDescent="0.25">
      <c r="B1019" s="395">
        <v>0.05</v>
      </c>
    </row>
    <row r="1020" spans="2:2" x14ac:dyDescent="0.25">
      <c r="B1020" s="395">
        <v>0.05</v>
      </c>
    </row>
    <row r="1021" spans="2:2" x14ac:dyDescent="0.25">
      <c r="B1021" s="395">
        <v>0.05</v>
      </c>
    </row>
    <row r="1022" spans="2:2" x14ac:dyDescent="0.25">
      <c r="B1022" s="395">
        <v>0.05</v>
      </c>
    </row>
    <row r="1023" spans="2:2" x14ac:dyDescent="0.25">
      <c r="B1023" s="395">
        <v>0.05</v>
      </c>
    </row>
    <row r="1024" spans="2:2" x14ac:dyDescent="0.25">
      <c r="B1024" s="395">
        <v>0.05</v>
      </c>
    </row>
    <row r="1025" spans="2:2" x14ac:dyDescent="0.25">
      <c r="B1025" s="395">
        <v>0.05</v>
      </c>
    </row>
    <row r="1026" spans="2:2" x14ac:dyDescent="0.25">
      <c r="B1026" s="395">
        <v>0.05</v>
      </c>
    </row>
    <row r="1027" spans="2:2" x14ac:dyDescent="0.25">
      <c r="B1027" s="395">
        <v>0.05</v>
      </c>
    </row>
    <row r="1028" spans="2:2" x14ac:dyDescent="0.25">
      <c r="B1028" s="395">
        <v>0.05</v>
      </c>
    </row>
    <row r="1029" spans="2:2" x14ac:dyDescent="0.25">
      <c r="B1029" s="395">
        <v>0.05</v>
      </c>
    </row>
    <row r="1030" spans="2:2" x14ac:dyDescent="0.25">
      <c r="B1030" s="395">
        <v>0.05</v>
      </c>
    </row>
    <row r="1031" spans="2:2" x14ac:dyDescent="0.25">
      <c r="B1031" s="395">
        <v>0.05</v>
      </c>
    </row>
    <row r="1032" spans="2:2" x14ac:dyDescent="0.25">
      <c r="B1032" s="395">
        <v>0.05</v>
      </c>
    </row>
    <row r="1033" spans="2:2" x14ac:dyDescent="0.25">
      <c r="B1033" s="395">
        <v>0.05</v>
      </c>
    </row>
    <row r="1034" spans="2:2" x14ac:dyDescent="0.25">
      <c r="B1034" s="395">
        <v>0.05</v>
      </c>
    </row>
    <row r="1035" spans="2:2" x14ac:dyDescent="0.25">
      <c r="B1035" s="395">
        <v>0.05</v>
      </c>
    </row>
    <row r="1036" spans="2:2" x14ac:dyDescent="0.25">
      <c r="B1036" s="395">
        <v>0.05</v>
      </c>
    </row>
    <row r="1037" spans="2:2" x14ac:dyDescent="0.25">
      <c r="B1037" s="395">
        <v>0.05</v>
      </c>
    </row>
    <row r="1038" spans="2:2" x14ac:dyDescent="0.25">
      <c r="B1038" s="395">
        <v>0.05</v>
      </c>
    </row>
    <row r="1039" spans="2:2" x14ac:dyDescent="0.25">
      <c r="B1039" s="395">
        <v>0.05</v>
      </c>
    </row>
    <row r="1040" spans="2:2" x14ac:dyDescent="0.25">
      <c r="B1040" s="395">
        <v>0.05</v>
      </c>
    </row>
    <row r="1041" spans="2:2" x14ac:dyDescent="0.25">
      <c r="B1041" s="395">
        <v>0.05</v>
      </c>
    </row>
    <row r="1042" spans="2:2" x14ac:dyDescent="0.25">
      <c r="B1042" s="395">
        <v>0.05</v>
      </c>
    </row>
    <row r="1043" spans="2:2" x14ac:dyDescent="0.25">
      <c r="B1043" s="395">
        <v>0.05</v>
      </c>
    </row>
    <row r="1044" spans="2:2" x14ac:dyDescent="0.25">
      <c r="B1044" s="395">
        <v>0.05</v>
      </c>
    </row>
    <row r="1045" spans="2:2" x14ac:dyDescent="0.25">
      <c r="B1045" s="395">
        <v>0.05</v>
      </c>
    </row>
    <row r="1046" spans="2:2" x14ac:dyDescent="0.25">
      <c r="B1046" s="395">
        <v>0.05</v>
      </c>
    </row>
    <row r="1047" spans="2:2" x14ac:dyDescent="0.25">
      <c r="B1047" s="395">
        <v>0.05</v>
      </c>
    </row>
    <row r="1048" spans="2:2" x14ac:dyDescent="0.25">
      <c r="B1048" s="395">
        <v>0.05</v>
      </c>
    </row>
    <row r="1049" spans="2:2" x14ac:dyDescent="0.25">
      <c r="B1049" s="395">
        <v>0.05</v>
      </c>
    </row>
    <row r="1050" spans="2:2" x14ac:dyDescent="0.25">
      <c r="B1050" s="395">
        <v>0.05</v>
      </c>
    </row>
    <row r="1051" spans="2:2" x14ac:dyDescent="0.25">
      <c r="B1051" s="395">
        <v>0.05</v>
      </c>
    </row>
    <row r="1052" spans="2:2" x14ac:dyDescent="0.25">
      <c r="B1052" s="395">
        <v>0.05</v>
      </c>
    </row>
    <row r="1053" spans="2:2" x14ac:dyDescent="0.25">
      <c r="B1053" s="395">
        <v>0.05</v>
      </c>
    </row>
    <row r="1054" spans="2:2" x14ac:dyDescent="0.25">
      <c r="B1054" s="395">
        <v>0.05</v>
      </c>
    </row>
    <row r="1055" spans="2:2" x14ac:dyDescent="0.2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80"/>
  <sheetViews>
    <sheetView showGridLines="0" zoomScale="90" zoomScaleNormal="90" workbookViewId="0">
      <pane xSplit="1" ySplit="2" topLeftCell="B162"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84</v>
      </c>
      <c r="B1" s="1"/>
      <c r="C1" s="1"/>
      <c r="D1" s="94"/>
      <c r="K1" s="22" t="s">
        <v>29</v>
      </c>
    </row>
    <row r="2" spans="1:16" ht="55.5" customHeight="1" x14ac:dyDescent="0.25">
      <c r="A2" s="134" t="s">
        <v>0</v>
      </c>
      <c r="B2" s="135" t="s">
        <v>8</v>
      </c>
      <c r="C2" s="135" t="s">
        <v>9</v>
      </c>
      <c r="D2" s="133" t="s">
        <v>10</v>
      </c>
      <c r="E2" s="133" t="s">
        <v>11</v>
      </c>
      <c r="F2" s="136"/>
    </row>
    <row r="3" spans="1:16" x14ac:dyDescent="0.25">
      <c r="A3" s="11">
        <v>43922</v>
      </c>
      <c r="B3" s="5">
        <v>4354</v>
      </c>
      <c r="C3" s="5">
        <v>467</v>
      </c>
      <c r="D3" s="5">
        <v>4898</v>
      </c>
      <c r="E3" s="9">
        <v>9719</v>
      </c>
      <c r="F3" s="137"/>
      <c r="G3" s="7"/>
      <c r="H3" s="7"/>
      <c r="I3" s="7"/>
      <c r="J3" s="7"/>
      <c r="K3" s="8"/>
      <c r="L3" s="8"/>
      <c r="M3" s="8"/>
      <c r="N3" s="8"/>
      <c r="O3" s="8"/>
      <c r="P3" s="8"/>
    </row>
    <row r="4" spans="1:16" x14ac:dyDescent="0.25">
      <c r="A4" s="11">
        <v>43923</v>
      </c>
      <c r="B4" s="5">
        <v>4378</v>
      </c>
      <c r="C4" s="5">
        <v>435</v>
      </c>
      <c r="D4" s="5">
        <v>5578</v>
      </c>
      <c r="E4" s="9">
        <v>10391</v>
      </c>
      <c r="F4" s="137"/>
      <c r="G4" s="7"/>
      <c r="H4" s="7"/>
      <c r="I4" s="7"/>
      <c r="J4" s="7"/>
      <c r="K4" s="8"/>
      <c r="L4" s="8"/>
      <c r="M4" s="8"/>
      <c r="N4" s="8"/>
      <c r="O4" s="8"/>
      <c r="P4" s="8"/>
    </row>
    <row r="5" spans="1:16" x14ac:dyDescent="0.25">
      <c r="A5" s="11">
        <v>43924</v>
      </c>
      <c r="B5" s="5">
        <v>4403</v>
      </c>
      <c r="C5" s="5">
        <v>399</v>
      </c>
      <c r="D5" s="5">
        <v>5699</v>
      </c>
      <c r="E5" s="9">
        <v>10501</v>
      </c>
      <c r="F5" s="137"/>
      <c r="G5" s="7"/>
      <c r="H5" s="7"/>
      <c r="I5" s="7"/>
      <c r="J5" s="7"/>
      <c r="K5" s="8"/>
      <c r="L5" s="8"/>
      <c r="M5" s="8"/>
      <c r="N5" s="8"/>
      <c r="O5" s="8"/>
      <c r="P5" s="8"/>
    </row>
    <row r="6" spans="1:16" x14ac:dyDescent="0.25">
      <c r="A6" s="11">
        <v>43925</v>
      </c>
      <c r="B6" s="5">
        <v>4227</v>
      </c>
      <c r="C6" s="5">
        <v>365</v>
      </c>
      <c r="D6" s="5">
        <v>5170</v>
      </c>
      <c r="E6" s="9">
        <v>9762</v>
      </c>
      <c r="F6" s="137"/>
      <c r="G6" s="7"/>
      <c r="H6" s="7"/>
      <c r="I6" s="7"/>
      <c r="J6" s="7"/>
      <c r="K6" s="8"/>
      <c r="L6" s="8"/>
      <c r="M6" s="8"/>
      <c r="N6" s="8"/>
      <c r="O6" s="8"/>
      <c r="P6" s="8"/>
    </row>
    <row r="7" spans="1:16" x14ac:dyDescent="0.25">
      <c r="A7" s="11">
        <v>43926</v>
      </c>
      <c r="B7" s="5">
        <v>4192</v>
      </c>
      <c r="C7" s="5">
        <v>342</v>
      </c>
      <c r="D7" s="5">
        <v>5117</v>
      </c>
      <c r="E7" s="9">
        <v>9651</v>
      </c>
      <c r="F7" s="137"/>
      <c r="G7" s="7"/>
      <c r="H7" s="7"/>
      <c r="I7" s="7"/>
      <c r="J7" s="7"/>
      <c r="K7" s="8"/>
      <c r="L7" s="8"/>
      <c r="M7" s="8"/>
      <c r="N7" s="8"/>
      <c r="O7" s="8"/>
      <c r="P7" s="8"/>
    </row>
    <row r="8" spans="1:16" x14ac:dyDescent="0.25">
      <c r="A8" s="11">
        <v>43927</v>
      </c>
      <c r="B8" s="5">
        <v>3138</v>
      </c>
      <c r="C8" s="5">
        <v>264</v>
      </c>
      <c r="D8" s="5">
        <v>4045</v>
      </c>
      <c r="E8" s="9">
        <v>7447</v>
      </c>
      <c r="F8" s="137"/>
      <c r="G8" s="7"/>
      <c r="H8" s="7"/>
      <c r="I8" s="7"/>
      <c r="J8" s="7"/>
      <c r="K8" s="8"/>
      <c r="L8" s="8"/>
      <c r="M8" s="8"/>
      <c r="N8" s="8"/>
      <c r="O8" s="8"/>
      <c r="P8" s="8"/>
    </row>
    <row r="9" spans="1:16" x14ac:dyDescent="0.25">
      <c r="A9" s="11">
        <v>43928</v>
      </c>
      <c r="B9" s="5">
        <v>3342</v>
      </c>
      <c r="C9" s="5">
        <v>252</v>
      </c>
      <c r="D9" s="5">
        <v>4315</v>
      </c>
      <c r="E9" s="9">
        <v>7909</v>
      </c>
      <c r="F9" s="137"/>
      <c r="G9" s="7"/>
      <c r="H9" s="7"/>
      <c r="I9" s="7"/>
      <c r="J9" s="7"/>
      <c r="K9" s="8"/>
      <c r="L9" s="8"/>
      <c r="M9" s="8"/>
      <c r="N9" s="8"/>
      <c r="O9" s="8"/>
      <c r="P9" s="8"/>
    </row>
    <row r="10" spans="1:16" x14ac:dyDescent="0.25">
      <c r="A10" s="11">
        <v>43929</v>
      </c>
      <c r="B10" s="5">
        <v>3777</v>
      </c>
      <c r="C10" s="5">
        <v>287</v>
      </c>
      <c r="D10" s="5">
        <v>4699</v>
      </c>
      <c r="E10" s="9">
        <v>8763</v>
      </c>
      <c r="F10" s="137"/>
      <c r="G10" s="7"/>
      <c r="H10" s="7"/>
      <c r="I10" s="7"/>
      <c r="J10" s="7"/>
      <c r="K10" s="8"/>
      <c r="L10" s="8"/>
      <c r="M10" s="8"/>
      <c r="N10" s="8"/>
      <c r="O10" s="8"/>
      <c r="P10" s="8"/>
    </row>
    <row r="11" spans="1:16" x14ac:dyDescent="0.25">
      <c r="A11" s="11">
        <v>43930</v>
      </c>
      <c r="B11" s="5">
        <v>3601</v>
      </c>
      <c r="C11" s="5">
        <v>269</v>
      </c>
      <c r="D11" s="5">
        <v>4493</v>
      </c>
      <c r="E11" s="9">
        <v>8363</v>
      </c>
      <c r="F11" s="137"/>
      <c r="G11" s="7"/>
      <c r="H11" s="7"/>
      <c r="I11" s="7"/>
      <c r="J11" s="7"/>
      <c r="K11" s="8"/>
      <c r="L11" s="8"/>
      <c r="M11" s="8"/>
      <c r="N11" s="8"/>
      <c r="O11" s="8"/>
      <c r="P11" s="8"/>
    </row>
    <row r="12" spans="1:16" x14ac:dyDescent="0.25">
      <c r="A12" s="11">
        <v>43931</v>
      </c>
      <c r="B12" s="9">
        <v>3448</v>
      </c>
      <c r="C12" s="9">
        <v>243</v>
      </c>
      <c r="D12" s="9">
        <v>3967</v>
      </c>
      <c r="E12" s="9">
        <v>7658</v>
      </c>
      <c r="F12" s="137"/>
      <c r="G12" s="7"/>
      <c r="H12" s="7"/>
      <c r="I12" s="7"/>
      <c r="J12" s="7"/>
      <c r="K12" s="8"/>
      <c r="L12" s="8"/>
      <c r="M12" s="8"/>
      <c r="N12" s="8"/>
      <c r="O12" s="8"/>
      <c r="P12" s="8"/>
    </row>
    <row r="13" spans="1:16" x14ac:dyDescent="0.25">
      <c r="A13" s="13">
        <v>43932</v>
      </c>
      <c r="B13" s="9">
        <v>3397</v>
      </c>
      <c r="C13" s="9">
        <v>233</v>
      </c>
      <c r="D13" s="9">
        <v>3776</v>
      </c>
      <c r="E13" s="9">
        <v>7406</v>
      </c>
      <c r="F13" s="137"/>
      <c r="G13" s="7"/>
      <c r="H13" s="7"/>
      <c r="I13" s="7"/>
      <c r="J13" s="7"/>
      <c r="K13" s="8"/>
      <c r="L13" s="8"/>
      <c r="M13" s="8"/>
      <c r="N13" s="8"/>
      <c r="O13" s="8"/>
      <c r="P13" s="8"/>
    </row>
    <row r="14" spans="1:16" x14ac:dyDescent="0.25">
      <c r="A14" s="13">
        <v>43933</v>
      </c>
      <c r="B14" s="5">
        <v>3387</v>
      </c>
      <c r="C14" s="5">
        <v>229</v>
      </c>
      <c r="D14" s="5">
        <v>3696</v>
      </c>
      <c r="E14" s="9">
        <v>7312</v>
      </c>
      <c r="F14" s="137"/>
      <c r="G14" s="7"/>
      <c r="H14" s="7"/>
      <c r="I14" s="7"/>
      <c r="J14" s="7"/>
      <c r="K14" s="8"/>
      <c r="L14" s="8"/>
      <c r="M14" s="8"/>
      <c r="N14" s="8"/>
      <c r="O14" s="8"/>
      <c r="P14" s="8"/>
    </row>
    <row r="15" spans="1:16" x14ac:dyDescent="0.25">
      <c r="A15" s="13">
        <v>43934</v>
      </c>
      <c r="B15" s="5">
        <v>2980</v>
      </c>
      <c r="C15" s="5">
        <v>195</v>
      </c>
      <c r="D15" s="5">
        <v>3155</v>
      </c>
      <c r="E15" s="9">
        <v>6330</v>
      </c>
      <c r="F15" s="137"/>
      <c r="G15" s="7"/>
      <c r="H15" s="7"/>
      <c r="I15" s="7"/>
      <c r="J15" s="7"/>
      <c r="K15" s="8"/>
      <c r="L15" s="8"/>
      <c r="M15" s="8"/>
      <c r="N15" s="8"/>
      <c r="O15" s="8"/>
      <c r="P15" s="8"/>
    </row>
    <row r="16" spans="1:16" x14ac:dyDescent="0.25">
      <c r="A16" s="13">
        <v>43935</v>
      </c>
      <c r="B16" s="5">
        <v>3209</v>
      </c>
      <c r="C16" s="5">
        <v>219</v>
      </c>
      <c r="D16" s="5">
        <v>3665</v>
      </c>
      <c r="E16" s="9">
        <v>7093</v>
      </c>
      <c r="F16" s="137"/>
      <c r="G16" s="7"/>
      <c r="H16" s="7"/>
      <c r="I16" s="7"/>
      <c r="J16" s="7"/>
      <c r="K16" s="8"/>
      <c r="L16" s="8"/>
      <c r="M16" s="8"/>
      <c r="N16" s="8"/>
      <c r="O16" s="8"/>
      <c r="P16" s="8"/>
    </row>
    <row r="17" spans="1:16" x14ac:dyDescent="0.25">
      <c r="A17" s="13">
        <v>43936</v>
      </c>
      <c r="B17" s="5">
        <v>3321</v>
      </c>
      <c r="C17" s="5">
        <v>213</v>
      </c>
      <c r="D17" s="5">
        <v>3801</v>
      </c>
      <c r="E17" s="9">
        <v>7335</v>
      </c>
      <c r="F17" s="137"/>
      <c r="G17" s="7"/>
      <c r="H17" s="8"/>
      <c r="I17" s="7"/>
      <c r="J17" s="7"/>
      <c r="K17" s="8"/>
      <c r="L17" s="8"/>
      <c r="M17" s="8"/>
      <c r="N17" s="8"/>
      <c r="O17" s="8"/>
      <c r="P17" s="8"/>
    </row>
    <row r="18" spans="1:16" x14ac:dyDescent="0.25">
      <c r="A18" s="13">
        <v>43937</v>
      </c>
      <c r="B18" s="5">
        <v>3453</v>
      </c>
      <c r="C18" s="5">
        <v>227</v>
      </c>
      <c r="D18" s="5">
        <v>3972</v>
      </c>
      <c r="E18" s="9">
        <v>7652</v>
      </c>
      <c r="F18" s="137"/>
      <c r="G18" s="7"/>
      <c r="H18" s="8"/>
      <c r="I18" s="7"/>
      <c r="J18" s="7"/>
      <c r="K18" s="8"/>
      <c r="L18" s="8"/>
      <c r="M18" s="8"/>
      <c r="N18" s="8"/>
      <c r="O18" s="8"/>
      <c r="P18" s="8"/>
    </row>
    <row r="19" spans="1:16" x14ac:dyDescent="0.25">
      <c r="A19" s="13">
        <v>43938</v>
      </c>
      <c r="B19" s="5">
        <v>3740</v>
      </c>
      <c r="C19" s="5">
        <v>245</v>
      </c>
      <c r="D19" s="5">
        <v>3946</v>
      </c>
      <c r="E19" s="9">
        <v>7931</v>
      </c>
      <c r="F19" s="137"/>
      <c r="G19" s="7"/>
      <c r="H19" s="8"/>
      <c r="I19" s="7"/>
      <c r="J19" s="7"/>
      <c r="K19" s="8"/>
      <c r="L19" s="8"/>
      <c r="M19" s="8"/>
      <c r="N19" s="8"/>
      <c r="O19" s="8"/>
      <c r="P19" s="8"/>
    </row>
    <row r="20" spans="1:16" x14ac:dyDescent="0.25">
      <c r="A20" s="13">
        <v>43939</v>
      </c>
      <c r="B20" s="5">
        <v>3363</v>
      </c>
      <c r="C20" s="2">
        <v>220</v>
      </c>
      <c r="D20" s="47">
        <v>3759</v>
      </c>
      <c r="E20" s="9">
        <v>7342</v>
      </c>
      <c r="F20" s="137"/>
      <c r="G20" s="7"/>
      <c r="H20" s="8"/>
      <c r="I20" s="7"/>
      <c r="J20" s="7"/>
      <c r="K20" s="8"/>
      <c r="L20" s="8"/>
      <c r="M20" s="8"/>
      <c r="N20" s="8"/>
      <c r="O20" s="8"/>
      <c r="P20" s="8"/>
    </row>
    <row r="21" spans="1:16" x14ac:dyDescent="0.25">
      <c r="A21" s="13">
        <v>43940</v>
      </c>
      <c r="B21" s="5">
        <v>3425</v>
      </c>
      <c r="C21" s="2">
        <v>215</v>
      </c>
      <c r="D21" s="47">
        <v>3870</v>
      </c>
      <c r="E21" s="9">
        <v>7510</v>
      </c>
      <c r="F21" s="137"/>
      <c r="G21" s="7"/>
      <c r="H21" s="8"/>
      <c r="I21" s="7"/>
      <c r="J21" s="7"/>
      <c r="K21" s="8"/>
      <c r="L21" s="8"/>
      <c r="M21" s="8"/>
      <c r="N21" s="8"/>
      <c r="O21" s="8"/>
      <c r="P21" s="8"/>
    </row>
    <row r="22" spans="1:16" x14ac:dyDescent="0.25">
      <c r="A22" s="13">
        <v>43941</v>
      </c>
      <c r="B22" s="5">
        <v>3253</v>
      </c>
      <c r="C22" s="2">
        <v>217</v>
      </c>
      <c r="D22" s="47">
        <v>3501</v>
      </c>
      <c r="E22" s="9">
        <v>6971</v>
      </c>
      <c r="F22" s="137"/>
      <c r="G22" s="7"/>
      <c r="H22" s="8"/>
      <c r="I22" s="7"/>
      <c r="J22" s="7"/>
      <c r="K22" s="8"/>
      <c r="L22" s="8"/>
      <c r="M22" s="8"/>
      <c r="N22" s="8"/>
      <c r="O22" s="8"/>
      <c r="P22" s="8"/>
    </row>
    <row r="23" spans="1:16" x14ac:dyDescent="0.25">
      <c r="A23" s="13">
        <v>43942</v>
      </c>
      <c r="B23" s="5">
        <v>3348</v>
      </c>
      <c r="C23" s="2">
        <v>237</v>
      </c>
      <c r="D23" s="47">
        <v>3625</v>
      </c>
      <c r="E23" s="9">
        <v>7210</v>
      </c>
      <c r="F23" s="137"/>
      <c r="G23" s="7"/>
      <c r="H23" s="8"/>
      <c r="I23" s="7"/>
      <c r="J23" s="7"/>
      <c r="K23" s="8"/>
      <c r="L23" s="8"/>
      <c r="M23" s="8"/>
      <c r="N23" s="8"/>
      <c r="O23" s="8"/>
      <c r="P23" s="8"/>
    </row>
    <row r="24" spans="1:16" x14ac:dyDescent="0.25">
      <c r="A24" s="13">
        <v>43943</v>
      </c>
      <c r="B24" s="8">
        <v>3434</v>
      </c>
      <c r="C24" s="8">
        <v>233</v>
      </c>
      <c r="D24" s="132">
        <v>3680</v>
      </c>
      <c r="E24" s="131">
        <v>7347</v>
      </c>
      <c r="F24" s="137"/>
      <c r="G24" s="7"/>
      <c r="H24" s="8"/>
      <c r="I24" s="7"/>
      <c r="J24" s="7"/>
      <c r="K24" s="8"/>
      <c r="L24" s="8"/>
      <c r="M24" s="8"/>
      <c r="N24" s="8"/>
      <c r="O24" s="8"/>
      <c r="P24" s="8"/>
    </row>
    <row r="25" spans="1:16" x14ac:dyDescent="0.25">
      <c r="A25" s="13">
        <v>43944</v>
      </c>
      <c r="B25" s="5">
        <v>3496</v>
      </c>
      <c r="C25" s="2">
        <v>237</v>
      </c>
      <c r="D25" s="47">
        <v>3834</v>
      </c>
      <c r="E25" s="9">
        <v>7567</v>
      </c>
      <c r="F25" s="137"/>
      <c r="G25" s="7"/>
      <c r="H25" s="8"/>
      <c r="I25" s="7"/>
      <c r="J25" s="7"/>
      <c r="K25" s="8"/>
      <c r="L25" s="8"/>
      <c r="M25" s="8"/>
      <c r="N25" s="8"/>
      <c r="O25" s="8"/>
      <c r="P25" s="8"/>
    </row>
    <row r="26" spans="1:16" x14ac:dyDescent="0.25">
      <c r="A26" s="13">
        <v>43945</v>
      </c>
      <c r="B26" s="5">
        <v>3530</v>
      </c>
      <c r="C26" s="2">
        <v>233</v>
      </c>
      <c r="D26" s="47">
        <v>3913</v>
      </c>
      <c r="E26" s="9">
        <v>7676</v>
      </c>
      <c r="F26" s="137"/>
      <c r="G26" s="7"/>
      <c r="H26" s="8"/>
      <c r="I26" s="7"/>
      <c r="J26" s="7"/>
      <c r="K26" s="8"/>
      <c r="L26" s="8"/>
      <c r="M26" s="8"/>
      <c r="N26" s="8"/>
      <c r="O26" s="8"/>
      <c r="P26" s="8"/>
    </row>
    <row r="27" spans="1:16" x14ac:dyDescent="0.25">
      <c r="A27" s="13">
        <v>43946</v>
      </c>
      <c r="B27" s="5">
        <v>3185</v>
      </c>
      <c r="C27" s="2">
        <v>212</v>
      </c>
      <c r="D27" s="47">
        <v>3665</v>
      </c>
      <c r="E27" s="9">
        <v>7062</v>
      </c>
      <c r="F27" s="137"/>
      <c r="G27" s="7"/>
      <c r="H27" s="8"/>
      <c r="I27" s="7"/>
      <c r="J27" s="7"/>
      <c r="K27" s="8"/>
      <c r="L27" s="8"/>
      <c r="M27" s="8"/>
      <c r="N27" s="8"/>
      <c r="O27" s="8"/>
      <c r="P27" s="8"/>
    </row>
    <row r="28" spans="1:16" x14ac:dyDescent="0.25">
      <c r="A28" s="13">
        <v>43947</v>
      </c>
      <c r="B28" s="5">
        <v>3202</v>
      </c>
      <c r="C28" s="2">
        <v>210</v>
      </c>
      <c r="D28" s="47">
        <v>3792</v>
      </c>
      <c r="E28" s="9">
        <v>7204</v>
      </c>
      <c r="F28" s="136"/>
      <c r="H28" s="8"/>
    </row>
    <row r="29" spans="1:16" x14ac:dyDescent="0.25">
      <c r="A29" s="13">
        <v>43948</v>
      </c>
      <c r="B29" s="5">
        <v>3217</v>
      </c>
      <c r="C29" s="2">
        <v>193</v>
      </c>
      <c r="D29" s="47">
        <v>3364</v>
      </c>
      <c r="E29" s="9">
        <v>6774</v>
      </c>
      <c r="F29" s="136"/>
      <c r="H29" s="8"/>
    </row>
    <row r="30" spans="1:16" x14ac:dyDescent="0.25">
      <c r="A30" s="13">
        <v>43949</v>
      </c>
      <c r="B30" s="5">
        <v>3263</v>
      </c>
      <c r="C30" s="2">
        <v>210</v>
      </c>
      <c r="D30" s="47">
        <v>3540</v>
      </c>
      <c r="E30" s="9">
        <v>7013</v>
      </c>
      <c r="F30" s="136"/>
    </row>
    <row r="31" spans="1:16" x14ac:dyDescent="0.25">
      <c r="A31" s="13">
        <v>43950</v>
      </c>
      <c r="B31" s="5">
        <v>3346</v>
      </c>
      <c r="C31" s="2">
        <v>221</v>
      </c>
      <c r="D31" s="47">
        <v>3636</v>
      </c>
      <c r="E31" s="9">
        <v>7203</v>
      </c>
      <c r="F31" s="136"/>
    </row>
    <row r="32" spans="1:16" x14ac:dyDescent="0.25">
      <c r="A32" s="13">
        <v>43951</v>
      </c>
      <c r="B32" s="5">
        <v>3455</v>
      </c>
      <c r="C32" s="2">
        <v>235</v>
      </c>
      <c r="D32" s="47">
        <v>3778</v>
      </c>
      <c r="E32" s="9">
        <v>7468</v>
      </c>
      <c r="F32" s="136"/>
    </row>
    <row r="33" spans="1:7" x14ac:dyDescent="0.25">
      <c r="A33" s="13">
        <v>43952</v>
      </c>
      <c r="B33" s="5">
        <v>3427</v>
      </c>
      <c r="C33" s="2">
        <v>206</v>
      </c>
      <c r="D33" s="47">
        <v>3575</v>
      </c>
      <c r="E33" s="9">
        <v>7208</v>
      </c>
      <c r="F33" s="136"/>
    </row>
    <row r="34" spans="1:7" x14ac:dyDescent="0.25">
      <c r="A34" s="13">
        <v>43953</v>
      </c>
      <c r="B34" s="5">
        <v>3238</v>
      </c>
      <c r="C34" s="2">
        <v>187</v>
      </c>
      <c r="D34" s="47">
        <v>3155</v>
      </c>
      <c r="E34" s="9">
        <v>6580</v>
      </c>
      <c r="F34" s="136"/>
    </row>
    <row r="35" spans="1:7" x14ac:dyDescent="0.25">
      <c r="A35" s="13">
        <v>43954</v>
      </c>
      <c r="B35" s="5">
        <v>3281</v>
      </c>
      <c r="C35" s="2">
        <v>186</v>
      </c>
      <c r="D35" s="47">
        <v>3141</v>
      </c>
      <c r="E35" s="9">
        <v>6608</v>
      </c>
      <c r="F35" s="136"/>
    </row>
    <row r="36" spans="1:7" x14ac:dyDescent="0.25">
      <c r="A36" s="13">
        <v>43955</v>
      </c>
      <c r="B36" s="5">
        <v>2690</v>
      </c>
      <c r="C36" s="2">
        <v>181</v>
      </c>
      <c r="D36" s="47">
        <v>2589</v>
      </c>
      <c r="E36" s="9">
        <v>5460</v>
      </c>
      <c r="F36" s="136"/>
    </row>
    <row r="37" spans="1:7" x14ac:dyDescent="0.25">
      <c r="A37" s="13">
        <v>43956</v>
      </c>
      <c r="B37" s="5">
        <v>2867</v>
      </c>
      <c r="C37" s="2">
        <v>196</v>
      </c>
      <c r="D37" s="47">
        <v>2965</v>
      </c>
      <c r="E37" s="9">
        <v>6028</v>
      </c>
      <c r="F37" s="136"/>
      <c r="G37" s="8"/>
    </row>
    <row r="38" spans="1:7" x14ac:dyDescent="0.25">
      <c r="A38" s="13">
        <v>43957</v>
      </c>
      <c r="B38" s="5">
        <v>2985</v>
      </c>
      <c r="C38" s="2">
        <v>209</v>
      </c>
      <c r="D38" s="47">
        <v>3117</v>
      </c>
      <c r="E38" s="9">
        <v>6311</v>
      </c>
      <c r="F38" s="136"/>
      <c r="G38" s="8"/>
    </row>
    <row r="39" spans="1:7" x14ac:dyDescent="0.25">
      <c r="A39" s="13">
        <v>43958</v>
      </c>
      <c r="B39" s="5">
        <v>3096</v>
      </c>
      <c r="C39" s="2">
        <v>198</v>
      </c>
      <c r="D39" s="47">
        <v>3233</v>
      </c>
      <c r="E39" s="9">
        <v>6527</v>
      </c>
      <c r="F39" s="136"/>
      <c r="G39" s="8"/>
    </row>
    <row r="40" spans="1:7" x14ac:dyDescent="0.25">
      <c r="A40" s="13">
        <v>43959</v>
      </c>
      <c r="B40" s="5">
        <v>3072</v>
      </c>
      <c r="C40" s="2">
        <v>189</v>
      </c>
      <c r="D40" s="47">
        <v>3180</v>
      </c>
      <c r="E40" s="9">
        <v>6441</v>
      </c>
      <c r="F40" s="136"/>
      <c r="G40" s="8"/>
    </row>
    <row r="41" spans="1:7" x14ac:dyDescent="0.25">
      <c r="A41" s="13">
        <v>43960</v>
      </c>
      <c r="B41" s="5">
        <v>3035</v>
      </c>
      <c r="C41" s="2">
        <v>176</v>
      </c>
      <c r="D41" s="47">
        <v>3013</v>
      </c>
      <c r="E41" s="9">
        <v>6224</v>
      </c>
      <c r="F41" s="136"/>
      <c r="G41" s="8"/>
    </row>
    <row r="42" spans="1:7" ht="15" customHeight="1" x14ac:dyDescent="0.25">
      <c r="A42" s="13">
        <v>43961</v>
      </c>
      <c r="B42" s="5">
        <v>3066</v>
      </c>
      <c r="C42" s="2">
        <v>173</v>
      </c>
      <c r="D42" s="47">
        <v>2988</v>
      </c>
      <c r="E42" s="9">
        <v>6227</v>
      </c>
      <c r="F42" s="136"/>
      <c r="G42" s="8"/>
    </row>
    <row r="43" spans="1:7" ht="15" customHeight="1" x14ac:dyDescent="0.25">
      <c r="A43" s="13">
        <v>43962</v>
      </c>
      <c r="B43" s="5">
        <v>2876</v>
      </c>
      <c r="C43" s="2">
        <v>182</v>
      </c>
      <c r="D43" s="47">
        <v>2904</v>
      </c>
      <c r="E43" s="9">
        <v>5962</v>
      </c>
      <c r="F43" s="136"/>
      <c r="G43" s="8"/>
    </row>
    <row r="44" spans="1:7" ht="15" customHeight="1" x14ac:dyDescent="0.25">
      <c r="A44" s="13">
        <v>43963</v>
      </c>
      <c r="B44" s="5">
        <v>2824</v>
      </c>
      <c r="C44" s="2">
        <v>172</v>
      </c>
      <c r="D44" s="47">
        <v>2939</v>
      </c>
      <c r="E44" s="9">
        <v>5935</v>
      </c>
      <c r="F44" s="136"/>
      <c r="G44" s="8"/>
    </row>
    <row r="45" spans="1:7" ht="15" customHeight="1" x14ac:dyDescent="0.25">
      <c r="A45" s="13">
        <v>43964</v>
      </c>
      <c r="B45" s="5">
        <v>2981</v>
      </c>
      <c r="C45" s="2">
        <v>186</v>
      </c>
      <c r="D45" s="47">
        <v>3120</v>
      </c>
      <c r="E45" s="9">
        <v>6287</v>
      </c>
      <c r="F45" s="136"/>
      <c r="G45" s="8"/>
    </row>
    <row r="46" spans="1:7" ht="15" customHeight="1" x14ac:dyDescent="0.25">
      <c r="A46" s="13">
        <v>43965</v>
      </c>
      <c r="B46" s="5">
        <v>3080</v>
      </c>
      <c r="C46" s="2">
        <v>187</v>
      </c>
      <c r="D46" s="47">
        <v>3211</v>
      </c>
      <c r="E46" s="9">
        <v>6478</v>
      </c>
      <c r="F46" s="136"/>
      <c r="G46" s="8"/>
    </row>
    <row r="47" spans="1:7" ht="15" customHeight="1" x14ac:dyDescent="0.25">
      <c r="A47" s="13">
        <v>43966</v>
      </c>
      <c r="B47" s="5">
        <v>3152</v>
      </c>
      <c r="C47" s="2">
        <v>185</v>
      </c>
      <c r="D47" s="47">
        <v>3283</v>
      </c>
      <c r="E47" s="9">
        <v>6620</v>
      </c>
      <c r="F47" s="136"/>
      <c r="G47" s="8"/>
    </row>
    <row r="48" spans="1:7" ht="15" customHeight="1" x14ac:dyDescent="0.25">
      <c r="A48" s="13">
        <v>43967</v>
      </c>
      <c r="B48" s="5">
        <v>2988</v>
      </c>
      <c r="C48" s="2">
        <v>174</v>
      </c>
      <c r="D48" s="47">
        <v>3071</v>
      </c>
      <c r="E48" s="9">
        <v>6233</v>
      </c>
      <c r="F48" s="136"/>
      <c r="G48" s="8"/>
    </row>
    <row r="49" spans="1:9" ht="15" customHeight="1" x14ac:dyDescent="0.25">
      <c r="A49" s="13">
        <v>43968</v>
      </c>
      <c r="B49" s="5">
        <v>3066</v>
      </c>
      <c r="C49" s="2">
        <v>175</v>
      </c>
      <c r="D49" s="47">
        <v>3116</v>
      </c>
      <c r="E49" s="9">
        <v>6357</v>
      </c>
      <c r="F49" s="136"/>
    </row>
    <row r="50" spans="1:9" ht="15" customHeight="1" x14ac:dyDescent="0.25">
      <c r="A50" s="13">
        <v>43969</v>
      </c>
      <c r="B50" s="5">
        <v>2854</v>
      </c>
      <c r="C50" s="2">
        <v>174</v>
      </c>
      <c r="D50" s="47">
        <v>3024</v>
      </c>
      <c r="E50" s="9">
        <v>6052</v>
      </c>
      <c r="F50" s="138"/>
    </row>
    <row r="51" spans="1:9" ht="15" customHeight="1" x14ac:dyDescent="0.25">
      <c r="A51" s="13">
        <v>43970</v>
      </c>
      <c r="B51" s="5">
        <v>2936</v>
      </c>
      <c r="C51" s="2">
        <v>186</v>
      </c>
      <c r="D51" s="47">
        <v>3126</v>
      </c>
      <c r="E51" s="9">
        <v>6248</v>
      </c>
      <c r="F51" s="138"/>
    </row>
    <row r="52" spans="1:9" ht="15" customHeight="1" x14ac:dyDescent="0.25">
      <c r="A52" s="13">
        <v>43971</v>
      </c>
      <c r="B52" s="5">
        <v>2956</v>
      </c>
      <c r="C52" s="2">
        <v>185</v>
      </c>
      <c r="D52" s="47">
        <v>3177</v>
      </c>
      <c r="E52" s="9">
        <v>6318</v>
      </c>
      <c r="F52" s="138"/>
      <c r="I52" s="8"/>
    </row>
    <row r="53" spans="1:9" ht="15" customHeight="1" x14ac:dyDescent="0.25">
      <c r="A53" s="13">
        <v>43972</v>
      </c>
      <c r="B53" s="5">
        <v>2998</v>
      </c>
      <c r="C53" s="2">
        <v>177</v>
      </c>
      <c r="D53" s="47">
        <v>3224</v>
      </c>
      <c r="E53" s="9">
        <v>6399</v>
      </c>
      <c r="F53" s="138"/>
      <c r="I53" s="8"/>
    </row>
    <row r="54" spans="1:9" ht="15" customHeight="1" x14ac:dyDescent="0.25">
      <c r="A54" s="13">
        <v>43973</v>
      </c>
      <c r="B54" s="5">
        <v>3016</v>
      </c>
      <c r="C54" s="2">
        <v>179</v>
      </c>
      <c r="D54" s="47">
        <v>3216</v>
      </c>
      <c r="E54" s="9">
        <v>6411</v>
      </c>
      <c r="F54" s="138"/>
      <c r="I54" s="8"/>
    </row>
    <row r="55" spans="1:9" ht="15" customHeight="1" x14ac:dyDescent="0.25">
      <c r="A55" s="13">
        <v>43974</v>
      </c>
      <c r="B55" s="5">
        <v>2907</v>
      </c>
      <c r="C55" s="2">
        <v>171</v>
      </c>
      <c r="D55" s="47">
        <v>2978</v>
      </c>
      <c r="E55" s="9">
        <v>6056</v>
      </c>
      <c r="F55" s="138"/>
      <c r="I55" s="8"/>
    </row>
    <row r="56" spans="1:9" ht="15" customHeight="1" x14ac:dyDescent="0.25">
      <c r="A56" s="13">
        <v>43975</v>
      </c>
      <c r="B56" s="5">
        <v>2932</v>
      </c>
      <c r="C56" s="2">
        <v>168</v>
      </c>
      <c r="D56" s="47">
        <v>2987</v>
      </c>
      <c r="E56" s="9">
        <v>6087</v>
      </c>
      <c r="F56" s="138"/>
      <c r="I56" s="8"/>
    </row>
    <row r="57" spans="1:9" ht="15" customHeight="1" x14ac:dyDescent="0.25">
      <c r="A57" s="13">
        <v>43976</v>
      </c>
      <c r="B57" s="5">
        <v>2669</v>
      </c>
      <c r="C57" s="2">
        <v>149</v>
      </c>
      <c r="D57" s="47">
        <v>2899</v>
      </c>
      <c r="E57" s="9">
        <v>5717</v>
      </c>
      <c r="F57" s="138"/>
      <c r="I57" s="8"/>
    </row>
    <row r="58" spans="1:9" ht="15" customHeight="1" x14ac:dyDescent="0.25">
      <c r="A58" s="13">
        <v>43977</v>
      </c>
      <c r="B58" s="5">
        <v>2735</v>
      </c>
      <c r="C58" s="2">
        <v>149</v>
      </c>
      <c r="D58" s="47">
        <v>2989</v>
      </c>
      <c r="E58" s="9">
        <v>5873</v>
      </c>
      <c r="F58" s="138"/>
      <c r="I58" s="8"/>
    </row>
    <row r="59" spans="1:9" ht="15" customHeight="1" x14ac:dyDescent="0.25">
      <c r="A59" s="13">
        <v>43978</v>
      </c>
      <c r="B59" s="5">
        <v>2751</v>
      </c>
      <c r="C59" s="2">
        <v>147</v>
      </c>
      <c r="D59" s="47">
        <v>3029</v>
      </c>
      <c r="E59" s="9">
        <v>5927</v>
      </c>
      <c r="F59" s="138"/>
      <c r="I59" s="8"/>
    </row>
    <row r="60" spans="1:9" ht="15" customHeight="1" x14ac:dyDescent="0.25">
      <c r="A60" s="62">
        <v>43979</v>
      </c>
      <c r="B60" s="44">
        <v>2808</v>
      </c>
      <c r="C60" s="44">
        <v>145</v>
      </c>
      <c r="D60" s="9">
        <v>3094</v>
      </c>
      <c r="E60" s="9">
        <v>6047</v>
      </c>
      <c r="F60" s="138"/>
      <c r="I60" s="8"/>
    </row>
    <row r="61" spans="1:9" ht="15" customHeight="1" x14ac:dyDescent="0.25">
      <c r="A61" s="62">
        <v>43980</v>
      </c>
      <c r="B61" s="44">
        <v>2864</v>
      </c>
      <c r="C61" s="44">
        <v>141</v>
      </c>
      <c r="D61" s="9">
        <v>3108</v>
      </c>
      <c r="E61" s="9">
        <v>6113</v>
      </c>
      <c r="F61" s="138"/>
      <c r="I61" s="8"/>
    </row>
    <row r="62" spans="1:9" ht="15" customHeight="1" x14ac:dyDescent="0.25">
      <c r="A62" s="62">
        <v>43981</v>
      </c>
      <c r="B62" s="44">
        <v>2784</v>
      </c>
      <c r="C62" s="44">
        <v>131</v>
      </c>
      <c r="D62" s="9">
        <v>2827</v>
      </c>
      <c r="E62" s="9">
        <v>5742</v>
      </c>
      <c r="F62" s="138"/>
      <c r="I62" s="8"/>
    </row>
    <row r="63" spans="1:9" ht="15" customHeight="1" x14ac:dyDescent="0.25">
      <c r="A63" s="62">
        <v>43982</v>
      </c>
      <c r="B63" s="44">
        <v>2788</v>
      </c>
      <c r="C63" s="44">
        <v>129</v>
      </c>
      <c r="D63" s="9">
        <v>2822</v>
      </c>
      <c r="E63" s="9">
        <v>5739</v>
      </c>
      <c r="F63" s="138"/>
      <c r="I63" s="8"/>
    </row>
    <row r="64" spans="1:9" ht="15" customHeight="1" x14ac:dyDescent="0.25">
      <c r="A64" s="62">
        <v>43983</v>
      </c>
      <c r="B64" s="44">
        <v>2241</v>
      </c>
      <c r="C64" s="44">
        <v>106</v>
      </c>
      <c r="D64" s="9">
        <v>2216</v>
      </c>
      <c r="E64" s="9">
        <v>4563</v>
      </c>
      <c r="F64" s="138"/>
      <c r="I64" s="8"/>
    </row>
    <row r="65" spans="1:9" ht="15" customHeight="1" x14ac:dyDescent="0.25">
      <c r="A65" s="62">
        <v>43984</v>
      </c>
      <c r="B65" s="44">
        <v>2298</v>
      </c>
      <c r="C65" s="44">
        <v>108</v>
      </c>
      <c r="D65" s="9">
        <v>2378</v>
      </c>
      <c r="E65" s="9">
        <v>4784</v>
      </c>
      <c r="F65" s="138"/>
      <c r="I65" s="8"/>
    </row>
    <row r="66" spans="1:9" x14ac:dyDescent="0.25">
      <c r="A66" s="62">
        <v>43985</v>
      </c>
      <c r="B66" s="44">
        <v>2366</v>
      </c>
      <c r="C66" s="44">
        <v>116</v>
      </c>
      <c r="D66" s="9">
        <v>2466</v>
      </c>
      <c r="E66" s="9">
        <v>4948</v>
      </c>
      <c r="F66" s="138"/>
    </row>
    <row r="67" spans="1:9" x14ac:dyDescent="0.25">
      <c r="A67" s="62">
        <v>43986</v>
      </c>
      <c r="B67" s="44">
        <v>2455</v>
      </c>
      <c r="C67" s="44">
        <v>124</v>
      </c>
      <c r="D67" s="9">
        <v>2628</v>
      </c>
      <c r="E67" s="9">
        <v>5207</v>
      </c>
      <c r="F67" s="138"/>
    </row>
    <row r="68" spans="1:9" x14ac:dyDescent="0.25">
      <c r="A68" s="62">
        <v>43987</v>
      </c>
      <c r="B68" s="44">
        <v>2526</v>
      </c>
      <c r="C68" s="44">
        <v>136</v>
      </c>
      <c r="D68" s="9">
        <v>2655</v>
      </c>
      <c r="E68" s="9">
        <v>5317</v>
      </c>
      <c r="F68" s="138"/>
    </row>
    <row r="69" spans="1:9" x14ac:dyDescent="0.25">
      <c r="A69" s="62">
        <v>43988</v>
      </c>
      <c r="B69" s="44">
        <v>2476</v>
      </c>
      <c r="C69" s="44">
        <v>124</v>
      </c>
      <c r="D69" s="9">
        <v>2464</v>
      </c>
      <c r="E69" s="9">
        <v>5064</v>
      </c>
      <c r="F69" s="136"/>
    </row>
    <row r="70" spans="1:9" x14ac:dyDescent="0.25">
      <c r="A70" s="62">
        <v>43989</v>
      </c>
      <c r="B70" s="44">
        <v>2486</v>
      </c>
      <c r="C70" s="44">
        <v>123</v>
      </c>
      <c r="D70" s="9">
        <v>2463</v>
      </c>
      <c r="E70" s="9">
        <v>5072</v>
      </c>
      <c r="F70" s="136"/>
    </row>
    <row r="71" spans="1:9" x14ac:dyDescent="0.25">
      <c r="A71" s="62">
        <v>43990</v>
      </c>
      <c r="B71" s="44">
        <v>2262</v>
      </c>
      <c r="C71" s="44">
        <v>121</v>
      </c>
      <c r="D71" s="9">
        <v>2336</v>
      </c>
      <c r="E71" s="9">
        <v>4719</v>
      </c>
      <c r="F71" s="136"/>
    </row>
    <row r="72" spans="1:9" x14ac:dyDescent="0.25">
      <c r="A72" s="62">
        <v>43991</v>
      </c>
      <c r="B72" s="44">
        <v>2300</v>
      </c>
      <c r="C72" s="44">
        <v>120</v>
      </c>
      <c r="D72" s="9">
        <v>2483</v>
      </c>
      <c r="E72" s="9">
        <v>4903</v>
      </c>
      <c r="F72" s="136"/>
    </row>
    <row r="73" spans="1:9" x14ac:dyDescent="0.25">
      <c r="A73" s="62">
        <v>43992</v>
      </c>
      <c r="B73" s="44">
        <v>2326</v>
      </c>
      <c r="C73" s="44">
        <v>124</v>
      </c>
      <c r="D73" s="9">
        <v>2546</v>
      </c>
      <c r="E73" s="9">
        <v>4996</v>
      </c>
      <c r="F73" s="136"/>
    </row>
    <row r="74" spans="1:9" x14ac:dyDescent="0.25">
      <c r="A74" s="62">
        <v>43993</v>
      </c>
      <c r="B74" s="44">
        <v>2368</v>
      </c>
      <c r="C74" s="44">
        <v>125</v>
      </c>
      <c r="D74" s="9">
        <v>2629</v>
      </c>
      <c r="E74" s="9">
        <v>5122</v>
      </c>
      <c r="F74" s="136"/>
    </row>
    <row r="75" spans="1:9" x14ac:dyDescent="0.25">
      <c r="A75" s="62">
        <v>43994</v>
      </c>
      <c r="B75" s="44">
        <v>2413</v>
      </c>
      <c r="C75" s="44">
        <v>124</v>
      </c>
      <c r="D75" s="9">
        <v>2656</v>
      </c>
      <c r="E75" s="9">
        <v>5193</v>
      </c>
      <c r="F75" s="136"/>
    </row>
    <row r="76" spans="1:9" x14ac:dyDescent="0.25">
      <c r="A76" s="62">
        <v>43995</v>
      </c>
      <c r="B76" s="44">
        <v>2345</v>
      </c>
      <c r="C76" s="44">
        <v>109</v>
      </c>
      <c r="D76" s="9">
        <v>2411</v>
      </c>
      <c r="E76" s="9">
        <v>4865</v>
      </c>
      <c r="F76" s="136"/>
    </row>
    <row r="77" spans="1:9" x14ac:dyDescent="0.25">
      <c r="A77" s="62">
        <v>43996</v>
      </c>
      <c r="B77" s="44">
        <v>2393</v>
      </c>
      <c r="C77" s="44">
        <v>109</v>
      </c>
      <c r="D77" s="9">
        <v>2437</v>
      </c>
      <c r="E77" s="9">
        <v>4939</v>
      </c>
      <c r="F77" s="136"/>
    </row>
    <row r="78" spans="1:9" x14ac:dyDescent="0.25">
      <c r="A78" s="62">
        <v>43997</v>
      </c>
      <c r="B78" s="44">
        <v>2127</v>
      </c>
      <c r="C78" s="44">
        <v>102</v>
      </c>
      <c r="D78" s="9">
        <v>2232</v>
      </c>
      <c r="E78" s="9">
        <v>4461</v>
      </c>
      <c r="F78" s="136"/>
    </row>
    <row r="79" spans="1:9" x14ac:dyDescent="0.25">
      <c r="A79" s="62">
        <v>43998</v>
      </c>
      <c r="B79" s="44">
        <v>2134</v>
      </c>
      <c r="C79" s="44">
        <v>104</v>
      </c>
      <c r="D79" s="9">
        <v>2344</v>
      </c>
      <c r="E79" s="9">
        <v>4582</v>
      </c>
      <c r="F79" s="136"/>
    </row>
    <row r="80" spans="1:9" x14ac:dyDescent="0.25">
      <c r="A80" s="62">
        <v>43999</v>
      </c>
      <c r="B80" s="44">
        <v>2162</v>
      </c>
      <c r="C80" s="44">
        <v>107</v>
      </c>
      <c r="D80" s="9">
        <v>2388</v>
      </c>
      <c r="E80" s="9">
        <v>4657</v>
      </c>
      <c r="F80" s="136"/>
    </row>
    <row r="81" spans="1:6" x14ac:dyDescent="0.25">
      <c r="A81" s="62">
        <v>44000</v>
      </c>
      <c r="B81" s="44">
        <v>2194</v>
      </c>
      <c r="C81" s="44">
        <v>109</v>
      </c>
      <c r="D81" s="9">
        <v>2424</v>
      </c>
      <c r="E81" s="72">
        <v>4727</v>
      </c>
      <c r="F81" s="136"/>
    </row>
    <row r="82" spans="1:6" x14ac:dyDescent="0.25">
      <c r="A82" s="62">
        <v>44001</v>
      </c>
      <c r="B82" s="44">
        <v>2247</v>
      </c>
      <c r="C82" s="44">
        <v>109</v>
      </c>
      <c r="D82" s="9">
        <v>2453</v>
      </c>
      <c r="E82" s="72">
        <v>4809</v>
      </c>
      <c r="F82" s="136"/>
    </row>
    <row r="83" spans="1:6" x14ac:dyDescent="0.25">
      <c r="A83" s="62">
        <v>44002</v>
      </c>
      <c r="B83" s="44">
        <v>2225</v>
      </c>
      <c r="C83" s="44">
        <v>101</v>
      </c>
      <c r="D83" s="9">
        <v>2284</v>
      </c>
      <c r="E83" s="72">
        <v>4610</v>
      </c>
      <c r="F83" s="136"/>
    </row>
    <row r="84" spans="1:6" x14ac:dyDescent="0.25">
      <c r="A84" s="62">
        <v>44003</v>
      </c>
      <c r="B84" s="44">
        <v>2225</v>
      </c>
      <c r="C84" s="44">
        <v>100</v>
      </c>
      <c r="D84" s="9">
        <v>2273</v>
      </c>
      <c r="E84" s="72">
        <v>4598</v>
      </c>
      <c r="F84" s="136"/>
    </row>
    <row r="85" spans="1:6" x14ac:dyDescent="0.25">
      <c r="A85" s="62">
        <v>44004</v>
      </c>
      <c r="B85" s="44">
        <v>2096</v>
      </c>
      <c r="C85" s="44">
        <v>92</v>
      </c>
      <c r="D85" s="9">
        <v>2121</v>
      </c>
      <c r="E85" s="72">
        <v>4309</v>
      </c>
      <c r="F85" s="136"/>
    </row>
    <row r="86" spans="1:6" x14ac:dyDescent="0.25">
      <c r="A86" s="62">
        <v>44005</v>
      </c>
      <c r="B86" s="44">
        <v>2137</v>
      </c>
      <c r="C86" s="44">
        <v>98</v>
      </c>
      <c r="D86" s="9">
        <v>2194</v>
      </c>
      <c r="E86" s="72">
        <v>4429</v>
      </c>
      <c r="F86" s="136"/>
    </row>
    <row r="87" spans="1:6" x14ac:dyDescent="0.25">
      <c r="A87" s="62">
        <v>44006</v>
      </c>
      <c r="B87" s="44">
        <v>2181</v>
      </c>
      <c r="C87" s="44">
        <v>104</v>
      </c>
      <c r="D87" s="9">
        <v>2260</v>
      </c>
      <c r="E87" s="72">
        <v>4545</v>
      </c>
      <c r="F87" s="136"/>
    </row>
    <row r="88" spans="1:6" x14ac:dyDescent="0.25">
      <c r="A88" s="62">
        <v>44007</v>
      </c>
      <c r="B88" s="44">
        <v>2213</v>
      </c>
      <c r="C88" s="44">
        <v>105</v>
      </c>
      <c r="D88" s="9">
        <v>2288</v>
      </c>
      <c r="E88" s="72">
        <v>4606</v>
      </c>
      <c r="F88" s="136"/>
    </row>
    <row r="89" spans="1:6" x14ac:dyDescent="0.25">
      <c r="A89" s="62">
        <v>44008</v>
      </c>
      <c r="B89" s="44">
        <v>2264</v>
      </c>
      <c r="C89" s="44">
        <v>97</v>
      </c>
      <c r="D89" s="9">
        <v>2353</v>
      </c>
      <c r="E89" s="72">
        <v>4714</v>
      </c>
      <c r="F89" s="136"/>
    </row>
    <row r="90" spans="1:6" x14ac:dyDescent="0.25">
      <c r="A90" s="62">
        <v>44009</v>
      </c>
      <c r="B90" s="44">
        <v>2269</v>
      </c>
      <c r="C90" s="44">
        <v>87</v>
      </c>
      <c r="D90" s="9">
        <v>2182</v>
      </c>
      <c r="E90" s="72">
        <v>4538</v>
      </c>
      <c r="F90" s="136"/>
    </row>
    <row r="91" spans="1:6" x14ac:dyDescent="0.25">
      <c r="A91" s="62">
        <v>44010</v>
      </c>
      <c r="B91" s="44">
        <v>2250</v>
      </c>
      <c r="C91" s="44">
        <v>85</v>
      </c>
      <c r="D91" s="9">
        <v>2169</v>
      </c>
      <c r="E91" s="72">
        <v>4504</v>
      </c>
      <c r="F91" s="136"/>
    </row>
    <row r="92" spans="1:6" x14ac:dyDescent="0.25">
      <c r="A92" s="62">
        <v>44011</v>
      </c>
      <c r="B92" s="44">
        <v>1987</v>
      </c>
      <c r="C92" s="44">
        <v>85</v>
      </c>
      <c r="D92" s="9">
        <v>1989</v>
      </c>
      <c r="E92" s="72">
        <v>4061</v>
      </c>
      <c r="F92" s="136"/>
    </row>
    <row r="93" spans="1:6" x14ac:dyDescent="0.25">
      <c r="A93" s="62">
        <v>44012</v>
      </c>
      <c r="B93" s="44">
        <v>2047</v>
      </c>
      <c r="C93" s="44">
        <v>84</v>
      </c>
      <c r="D93" s="9">
        <v>2062</v>
      </c>
      <c r="E93" s="72">
        <v>4193</v>
      </c>
      <c r="F93" s="136"/>
    </row>
    <row r="94" spans="1:6" x14ac:dyDescent="0.25">
      <c r="A94" s="62">
        <v>44013</v>
      </c>
      <c r="B94" s="44">
        <v>2037</v>
      </c>
      <c r="C94" s="44">
        <v>71</v>
      </c>
      <c r="D94" s="9">
        <v>1998</v>
      </c>
      <c r="E94" s="72">
        <v>4106</v>
      </c>
      <c r="F94" s="136"/>
    </row>
    <row r="95" spans="1:6" x14ac:dyDescent="0.25">
      <c r="A95" s="62">
        <v>44014</v>
      </c>
      <c r="B95" s="44">
        <v>2089</v>
      </c>
      <c r="C95" s="44">
        <v>71</v>
      </c>
      <c r="D95" s="9">
        <v>2075</v>
      </c>
      <c r="E95" s="72">
        <v>4235</v>
      </c>
      <c r="F95" s="136"/>
    </row>
    <row r="96" spans="1:6" x14ac:dyDescent="0.25">
      <c r="A96" s="62">
        <v>44015</v>
      </c>
      <c r="B96" s="44">
        <v>2103</v>
      </c>
      <c r="C96" s="44">
        <v>71</v>
      </c>
      <c r="D96" s="9">
        <v>2129</v>
      </c>
      <c r="E96" s="72">
        <v>4303</v>
      </c>
      <c r="F96" s="136"/>
    </row>
    <row r="97" spans="1:7" x14ac:dyDescent="0.25">
      <c r="A97" s="62">
        <v>44016</v>
      </c>
      <c r="B97" s="44">
        <v>2073</v>
      </c>
      <c r="C97" s="44">
        <v>69</v>
      </c>
      <c r="D97" s="9">
        <v>1967</v>
      </c>
      <c r="E97" s="72">
        <v>4109</v>
      </c>
      <c r="F97" s="136"/>
    </row>
    <row r="98" spans="1:7" x14ac:dyDescent="0.25">
      <c r="A98" s="62">
        <v>44017</v>
      </c>
      <c r="B98" s="44">
        <v>2086</v>
      </c>
      <c r="C98" s="44">
        <v>69</v>
      </c>
      <c r="D98" s="9">
        <v>1982</v>
      </c>
      <c r="E98" s="72">
        <v>4137</v>
      </c>
      <c r="F98" s="136"/>
    </row>
    <row r="99" spans="1:7" x14ac:dyDescent="0.25">
      <c r="A99" s="62">
        <v>44018</v>
      </c>
      <c r="B99" s="44">
        <v>1768</v>
      </c>
      <c r="C99" s="44">
        <v>67</v>
      </c>
      <c r="D99" s="9">
        <v>1769</v>
      </c>
      <c r="E99" s="72">
        <v>3604</v>
      </c>
      <c r="F99" s="136"/>
    </row>
    <row r="100" spans="1:7" x14ac:dyDescent="0.25">
      <c r="A100" s="62">
        <v>44019</v>
      </c>
      <c r="B100" s="44">
        <v>1784</v>
      </c>
      <c r="C100" s="44">
        <v>63</v>
      </c>
      <c r="D100" s="9">
        <v>1886</v>
      </c>
      <c r="E100" s="72">
        <v>3733</v>
      </c>
      <c r="F100" s="136"/>
    </row>
    <row r="101" spans="1:7" x14ac:dyDescent="0.25">
      <c r="A101" s="62">
        <v>44020</v>
      </c>
      <c r="B101" s="44">
        <v>1813</v>
      </c>
      <c r="C101" s="44">
        <v>64</v>
      </c>
      <c r="D101" s="9">
        <v>1951</v>
      </c>
      <c r="E101" s="72">
        <v>3828</v>
      </c>
      <c r="F101" s="136"/>
    </row>
    <row r="102" spans="1:7" x14ac:dyDescent="0.25">
      <c r="A102" s="62">
        <v>44021</v>
      </c>
      <c r="B102" s="44">
        <v>1862</v>
      </c>
      <c r="C102" s="44">
        <v>65</v>
      </c>
      <c r="D102" s="9">
        <v>2072</v>
      </c>
      <c r="E102" s="72">
        <v>3999</v>
      </c>
      <c r="F102" s="136"/>
    </row>
    <row r="103" spans="1:7" x14ac:dyDescent="0.25">
      <c r="A103" s="62">
        <v>44022</v>
      </c>
      <c r="B103" s="44">
        <v>1923</v>
      </c>
      <c r="C103" s="44">
        <v>67</v>
      </c>
      <c r="D103" s="9">
        <v>2092</v>
      </c>
      <c r="E103" s="72">
        <v>4082</v>
      </c>
      <c r="F103" s="136"/>
    </row>
    <row r="104" spans="1:7" x14ac:dyDescent="0.25">
      <c r="A104" s="62">
        <v>44023</v>
      </c>
      <c r="B104" s="44">
        <v>1892</v>
      </c>
      <c r="C104" s="44">
        <v>66</v>
      </c>
      <c r="D104" s="9">
        <v>2092</v>
      </c>
      <c r="E104" s="72">
        <v>4050</v>
      </c>
      <c r="F104" s="136"/>
    </row>
    <row r="105" spans="1:7" x14ac:dyDescent="0.25">
      <c r="A105" s="62">
        <v>44024</v>
      </c>
      <c r="B105" s="44">
        <v>1912</v>
      </c>
      <c r="C105" s="44">
        <v>66</v>
      </c>
      <c r="D105" s="9">
        <v>1804</v>
      </c>
      <c r="E105" s="72">
        <v>3782</v>
      </c>
      <c r="F105" s="136"/>
    </row>
    <row r="106" spans="1:7" x14ac:dyDescent="0.25">
      <c r="A106" s="62">
        <v>44025</v>
      </c>
      <c r="B106" s="44">
        <v>1727</v>
      </c>
      <c r="C106" s="44">
        <v>72</v>
      </c>
      <c r="D106" s="9">
        <v>1979</v>
      </c>
      <c r="E106" s="72">
        <v>3778</v>
      </c>
      <c r="F106" s="136"/>
    </row>
    <row r="107" spans="1:7" x14ac:dyDescent="0.25">
      <c r="A107" s="62">
        <v>44026</v>
      </c>
      <c r="B107" s="44">
        <v>1790</v>
      </c>
      <c r="C107" s="44">
        <v>73</v>
      </c>
      <c r="D107" s="9">
        <v>2071</v>
      </c>
      <c r="E107" s="72">
        <v>3934</v>
      </c>
      <c r="F107" s="136"/>
    </row>
    <row r="108" spans="1:7" x14ac:dyDescent="0.25">
      <c r="A108" s="62">
        <v>44027</v>
      </c>
      <c r="B108" s="44">
        <v>1810</v>
      </c>
      <c r="C108" s="44">
        <v>77</v>
      </c>
      <c r="D108" s="9">
        <v>2128</v>
      </c>
      <c r="E108" s="72">
        <v>4015</v>
      </c>
      <c r="F108" s="136"/>
    </row>
    <row r="109" spans="1:7" x14ac:dyDescent="0.25">
      <c r="A109" s="62">
        <v>44028</v>
      </c>
      <c r="B109" s="44">
        <v>1855</v>
      </c>
      <c r="C109" s="44">
        <v>74</v>
      </c>
      <c r="D109" s="9">
        <v>2142</v>
      </c>
      <c r="E109" s="72">
        <v>4071</v>
      </c>
      <c r="F109" s="136"/>
    </row>
    <row r="110" spans="1:7" x14ac:dyDescent="0.25">
      <c r="A110" s="62">
        <v>44029</v>
      </c>
      <c r="B110" s="44">
        <v>1910</v>
      </c>
      <c r="C110" s="44">
        <v>73</v>
      </c>
      <c r="D110" s="9">
        <v>2157</v>
      </c>
      <c r="E110" s="72">
        <v>4140</v>
      </c>
      <c r="F110" s="139"/>
      <c r="G110" s="2"/>
    </row>
    <row r="111" spans="1:7" x14ac:dyDescent="0.25">
      <c r="A111" s="62">
        <v>44030</v>
      </c>
      <c r="B111" s="44">
        <v>1882</v>
      </c>
      <c r="C111" s="44">
        <v>73</v>
      </c>
      <c r="D111" s="9">
        <v>2075</v>
      </c>
      <c r="E111" s="72">
        <v>4030</v>
      </c>
      <c r="F111" s="139"/>
      <c r="G111" s="2"/>
    </row>
    <row r="112" spans="1:7" x14ac:dyDescent="0.25">
      <c r="A112" s="62">
        <v>44031</v>
      </c>
      <c r="B112" s="44">
        <v>1897</v>
      </c>
      <c r="C112" s="44">
        <v>70</v>
      </c>
      <c r="D112" s="9">
        <v>2080</v>
      </c>
      <c r="E112" s="72">
        <v>4047</v>
      </c>
      <c r="F112" s="139"/>
      <c r="G112" s="2"/>
    </row>
    <row r="113" spans="1:7" x14ac:dyDescent="0.25">
      <c r="A113" s="119">
        <v>44032</v>
      </c>
      <c r="B113" s="141">
        <v>1798</v>
      </c>
      <c r="C113" s="141">
        <v>65</v>
      </c>
      <c r="D113" s="131">
        <v>1974</v>
      </c>
      <c r="E113" s="142">
        <v>3837</v>
      </c>
      <c r="F113" s="139"/>
      <c r="G113" s="2"/>
    </row>
    <row r="114" spans="1:7" x14ac:dyDescent="0.25">
      <c r="A114" s="119">
        <v>44033</v>
      </c>
      <c r="B114" s="141">
        <v>1804</v>
      </c>
      <c r="C114" s="141">
        <v>67</v>
      </c>
      <c r="D114" s="131">
        <v>2041</v>
      </c>
      <c r="E114" s="142">
        <v>3912</v>
      </c>
      <c r="F114" s="142"/>
      <c r="G114" s="44"/>
    </row>
    <row r="115" spans="1:7" x14ac:dyDescent="0.25">
      <c r="A115" s="119"/>
      <c r="B115" s="143"/>
      <c r="C115" s="143"/>
      <c r="D115" s="139"/>
      <c r="E115" s="139"/>
      <c r="F115" s="139"/>
      <c r="G115" s="2"/>
    </row>
    <row r="116" spans="1:7" x14ac:dyDescent="0.25">
      <c r="A116" s="144" t="s">
        <v>85</v>
      </c>
      <c r="B116" s="143"/>
      <c r="C116" s="143"/>
      <c r="D116" s="139"/>
      <c r="E116" s="139"/>
      <c r="F116" s="139"/>
      <c r="G116" s="2"/>
    </row>
    <row r="117" spans="1:7" x14ac:dyDescent="0.25">
      <c r="A117" s="373" t="s">
        <v>86</v>
      </c>
      <c r="B117" s="141">
        <v>4004.8571428571427</v>
      </c>
      <c r="C117" s="141">
        <v>360.57142857142856</v>
      </c>
      <c r="D117" s="141">
        <v>4974.5714285714284</v>
      </c>
      <c r="E117" s="141">
        <v>9340</v>
      </c>
      <c r="F117" s="131"/>
      <c r="G117" s="2"/>
    </row>
    <row r="118" spans="1:7" x14ac:dyDescent="0.25">
      <c r="A118" s="373" t="s">
        <v>88</v>
      </c>
      <c r="B118" s="141">
        <v>3399.8571428571427</v>
      </c>
      <c r="C118" s="141">
        <v>239.28571428571428</v>
      </c>
      <c r="D118" s="141">
        <v>3921.5714285714284</v>
      </c>
      <c r="E118" s="141">
        <v>7560.7142857142853</v>
      </c>
      <c r="F118" s="131"/>
      <c r="G118" s="2"/>
    </row>
    <row r="119" spans="1:7" x14ac:dyDescent="0.25">
      <c r="A119" s="373" t="s">
        <v>89</v>
      </c>
      <c r="B119" s="141">
        <v>3414.7142857142858</v>
      </c>
      <c r="C119" s="141">
        <v>224.85714285714286</v>
      </c>
      <c r="D119" s="141">
        <v>3782</v>
      </c>
      <c r="E119" s="141">
        <v>7421.5714285714284</v>
      </c>
      <c r="F119" s="131"/>
      <c r="G119" s="2"/>
    </row>
    <row r="120" spans="1:7" x14ac:dyDescent="0.25">
      <c r="A120" s="373" t="s">
        <v>90</v>
      </c>
      <c r="B120" s="141">
        <v>3332.4285714285716</v>
      </c>
      <c r="C120" s="141">
        <v>218.28571428571428</v>
      </c>
      <c r="D120" s="141">
        <v>3684</v>
      </c>
      <c r="E120" s="141">
        <v>7234.7142857142853</v>
      </c>
      <c r="F120" s="131"/>
      <c r="G120" s="2"/>
    </row>
    <row r="121" spans="1:7" x14ac:dyDescent="0.25">
      <c r="A121" s="113" t="s">
        <v>91</v>
      </c>
      <c r="B121" s="44">
        <v>3186.2857142857142</v>
      </c>
      <c r="C121" s="44">
        <v>201.71428571428572</v>
      </c>
      <c r="D121" s="44">
        <v>3262.7142857142858</v>
      </c>
      <c r="E121" s="44">
        <v>6650.7142857142853</v>
      </c>
      <c r="F121" s="9"/>
      <c r="G121" s="2"/>
    </row>
    <row r="122" spans="1:7" x14ac:dyDescent="0.25">
      <c r="A122" s="113" t="s">
        <v>92</v>
      </c>
      <c r="B122" s="44">
        <v>2993.4285714285716</v>
      </c>
      <c r="C122" s="44">
        <v>185.57142857142858</v>
      </c>
      <c r="D122" s="44">
        <v>3053.4285714285716</v>
      </c>
      <c r="E122" s="44">
        <v>6232.4285714285716</v>
      </c>
      <c r="F122" s="9"/>
      <c r="G122" s="2"/>
    </row>
    <row r="123" spans="1:7" x14ac:dyDescent="0.25">
      <c r="A123" s="113" t="s">
        <v>93</v>
      </c>
      <c r="B123" s="44">
        <v>3008.1428571428573</v>
      </c>
      <c r="C123" s="44">
        <v>181</v>
      </c>
      <c r="D123" s="44">
        <v>3135.8571428571427</v>
      </c>
      <c r="E123" s="44">
        <v>6325</v>
      </c>
      <c r="F123" s="9"/>
      <c r="G123" s="2"/>
    </row>
    <row r="124" spans="1:7" x14ac:dyDescent="0.25">
      <c r="A124" s="113" t="s">
        <v>94</v>
      </c>
      <c r="B124" s="44">
        <v>2887.5714285714284</v>
      </c>
      <c r="C124" s="44">
        <v>168.28571428571428</v>
      </c>
      <c r="D124" s="44">
        <v>3067.1428571428573</v>
      </c>
      <c r="E124" s="44">
        <v>6123</v>
      </c>
      <c r="F124" s="9"/>
      <c r="G124" s="2"/>
    </row>
    <row r="125" spans="1:7" x14ac:dyDescent="0.25">
      <c r="A125" s="113" t="s">
        <v>95</v>
      </c>
      <c r="B125" s="44">
        <v>2647.7142857142858</v>
      </c>
      <c r="C125" s="44">
        <v>129.57142857142858</v>
      </c>
      <c r="D125" s="44">
        <v>2782</v>
      </c>
      <c r="E125" s="44">
        <v>5559.2857142857147</v>
      </c>
      <c r="F125" s="9"/>
      <c r="G125" s="2"/>
    </row>
    <row r="126" spans="1:7" x14ac:dyDescent="0.25">
      <c r="A126" s="113" t="s">
        <v>96</v>
      </c>
      <c r="B126" s="44">
        <v>2410.1428571428573</v>
      </c>
      <c r="C126" s="44">
        <v>123.42857142857143</v>
      </c>
      <c r="D126" s="44">
        <v>2499.2857142857142</v>
      </c>
      <c r="E126" s="44">
        <v>5032.8571428571431</v>
      </c>
      <c r="F126" s="9"/>
      <c r="G126" s="2"/>
    </row>
    <row r="127" spans="1:7" x14ac:dyDescent="0.25">
      <c r="A127" s="113" t="s">
        <v>97</v>
      </c>
      <c r="B127" s="44">
        <v>2300.8571428571427</v>
      </c>
      <c r="C127" s="44">
        <v>113.85714285714286</v>
      </c>
      <c r="D127" s="44">
        <v>2465</v>
      </c>
      <c r="E127" s="44">
        <v>4879.7142857142853</v>
      </c>
      <c r="F127" s="9"/>
      <c r="G127" s="2"/>
    </row>
    <row r="128" spans="1:7" x14ac:dyDescent="0.25">
      <c r="A128" s="113" t="s">
        <v>98</v>
      </c>
      <c r="B128" s="44">
        <v>2183.7142857142858</v>
      </c>
      <c r="C128" s="44">
        <v>102.28571428571429</v>
      </c>
      <c r="D128" s="44">
        <v>2305.2857142857142</v>
      </c>
      <c r="E128" s="44">
        <v>4591.2857142857147</v>
      </c>
      <c r="F128" s="9"/>
      <c r="G128" s="2"/>
    </row>
    <row r="129" spans="1:7" x14ac:dyDescent="0.25">
      <c r="A129" s="113" t="s">
        <v>99</v>
      </c>
      <c r="B129" s="44">
        <v>2173</v>
      </c>
      <c r="C129" s="44">
        <v>92.428571428571431</v>
      </c>
      <c r="D129" s="44">
        <v>2186.1428571428573</v>
      </c>
      <c r="E129" s="44">
        <v>4451.5714285714284</v>
      </c>
      <c r="F129" s="9"/>
      <c r="G129" s="2"/>
    </row>
    <row r="130" spans="1:7" x14ac:dyDescent="0.25">
      <c r="A130" s="113" t="s">
        <v>100</v>
      </c>
      <c r="B130" s="44">
        <v>1991.4285714285713</v>
      </c>
      <c r="C130" s="44">
        <v>68.714285714285708</v>
      </c>
      <c r="D130" s="44">
        <v>1972.2857142857142</v>
      </c>
      <c r="E130" s="44">
        <v>4032.4285714285716</v>
      </c>
      <c r="F130" s="9"/>
      <c r="G130" s="2"/>
    </row>
    <row r="131" spans="1:7" x14ac:dyDescent="0.25">
      <c r="A131" s="113" t="s">
        <v>101</v>
      </c>
      <c r="B131" s="44">
        <v>1845.5714285714287</v>
      </c>
      <c r="C131" s="44">
        <v>67.571428571428569</v>
      </c>
      <c r="D131" s="44">
        <v>2008.7142857142858</v>
      </c>
      <c r="E131" s="44">
        <v>3921.8571428571427</v>
      </c>
      <c r="F131" s="9"/>
      <c r="G131" s="2"/>
    </row>
    <row r="132" spans="1:7" x14ac:dyDescent="0.25">
      <c r="A132" s="113" t="s">
        <v>87</v>
      </c>
      <c r="B132" s="44">
        <v>1850.8571428571429</v>
      </c>
      <c r="C132" s="44">
        <v>71.285714285714292</v>
      </c>
      <c r="D132" s="44">
        <v>2085.2857142857142</v>
      </c>
      <c r="E132" s="44">
        <v>4007.4285714285716</v>
      </c>
      <c r="F132" s="9"/>
      <c r="G132" s="2"/>
    </row>
    <row r="133" spans="1:7" x14ac:dyDescent="0.25">
      <c r="A133" s="113" t="s">
        <v>103</v>
      </c>
      <c r="B133" s="44">
        <v>2014</v>
      </c>
      <c r="C133" s="44">
        <v>74.285714285714292</v>
      </c>
      <c r="D133" s="44">
        <v>2152.5714285714284</v>
      </c>
      <c r="E133" s="44">
        <v>4240.8571428571431</v>
      </c>
      <c r="F133" s="94"/>
      <c r="G133" s="2"/>
    </row>
    <row r="134" spans="1:7" x14ac:dyDescent="0.25">
      <c r="A134" s="113" t="s">
        <v>104</v>
      </c>
      <c r="B134" s="44">
        <v>1498</v>
      </c>
      <c r="C134" s="44">
        <v>48.571428571428569</v>
      </c>
      <c r="D134" s="44">
        <v>1366.7142857142858</v>
      </c>
      <c r="E134" s="44">
        <v>2913.2857142857147</v>
      </c>
      <c r="F134" s="94"/>
      <c r="G134" s="2"/>
    </row>
    <row r="135" spans="1:7" x14ac:dyDescent="0.25">
      <c r="A135" s="113" t="s">
        <v>105</v>
      </c>
      <c r="B135" s="44">
        <v>701</v>
      </c>
      <c r="C135" s="44">
        <v>20</v>
      </c>
      <c r="D135" s="44">
        <v>584</v>
      </c>
      <c r="E135" s="44">
        <v>1305</v>
      </c>
      <c r="F135" s="94"/>
      <c r="G135" s="2"/>
    </row>
    <row r="136" spans="1:7" x14ac:dyDescent="0.25">
      <c r="A136" s="113" t="s">
        <v>106</v>
      </c>
      <c r="B136" s="44">
        <v>594</v>
      </c>
      <c r="C136" s="44">
        <v>25</v>
      </c>
      <c r="D136" s="44">
        <v>500</v>
      </c>
      <c r="E136" s="44">
        <v>1118</v>
      </c>
      <c r="F136" s="94"/>
      <c r="G136" s="2"/>
    </row>
    <row r="137" spans="1:7" x14ac:dyDescent="0.25">
      <c r="A137" s="113" t="s">
        <v>107</v>
      </c>
      <c r="B137" s="44">
        <v>691.85714285714289</v>
      </c>
      <c r="C137" s="44">
        <v>37.142857142857146</v>
      </c>
      <c r="D137" s="385">
        <v>569.57142857142856</v>
      </c>
      <c r="E137" s="44">
        <v>1298.5714285714284</v>
      </c>
      <c r="F137" s="94"/>
      <c r="G137" s="2"/>
    </row>
    <row r="138" spans="1:7" x14ac:dyDescent="0.25">
      <c r="A138" s="113" t="s">
        <v>108</v>
      </c>
      <c r="B138" s="44">
        <v>907.42857142857144</v>
      </c>
      <c r="C138" s="44">
        <v>43.285714285714285</v>
      </c>
      <c r="D138" s="44">
        <v>834.42857142857144</v>
      </c>
      <c r="E138" s="44">
        <v>1785.1428571428573</v>
      </c>
      <c r="F138" s="94"/>
      <c r="G138" s="2"/>
    </row>
    <row r="139" spans="1:7" x14ac:dyDescent="0.25">
      <c r="A139" s="113" t="s">
        <v>109</v>
      </c>
      <c r="B139" s="44">
        <v>793.28571428571433</v>
      </c>
      <c r="C139" s="44">
        <v>49.857142857142854</v>
      </c>
      <c r="D139" s="44">
        <v>742.28571428571433</v>
      </c>
      <c r="E139" s="44">
        <v>1585.4285714285716</v>
      </c>
      <c r="F139" s="94"/>
      <c r="G139" s="2"/>
    </row>
    <row r="140" spans="1:7" x14ac:dyDescent="0.25">
      <c r="A140" s="113" t="s">
        <v>110</v>
      </c>
      <c r="B140" s="44">
        <v>780</v>
      </c>
      <c r="C140" s="44">
        <v>41</v>
      </c>
      <c r="D140" s="44">
        <v>705</v>
      </c>
      <c r="E140" s="44">
        <v>1526</v>
      </c>
      <c r="F140" s="94"/>
      <c r="G140" s="2"/>
    </row>
    <row r="141" spans="1:7" x14ac:dyDescent="0.25">
      <c r="A141" s="113" t="s">
        <v>111</v>
      </c>
      <c r="B141" s="44">
        <v>831</v>
      </c>
      <c r="C141" s="44">
        <v>34</v>
      </c>
      <c r="D141" s="44">
        <v>658</v>
      </c>
      <c r="E141" s="44">
        <v>1523</v>
      </c>
      <c r="F141" s="94"/>
      <c r="G141" s="2"/>
    </row>
    <row r="142" spans="1:7" x14ac:dyDescent="0.25">
      <c r="A142" s="113" t="s">
        <v>112</v>
      </c>
      <c r="B142" s="44">
        <v>857.85714285714289</v>
      </c>
      <c r="C142" s="44">
        <v>44</v>
      </c>
      <c r="D142" s="44">
        <v>684.71428571428567</v>
      </c>
      <c r="E142" s="44">
        <v>1586.5714285714284</v>
      </c>
      <c r="F142" s="94"/>
      <c r="G142" s="2"/>
    </row>
    <row r="143" spans="1:7" x14ac:dyDescent="0.25">
      <c r="A143" s="113" t="s">
        <v>196</v>
      </c>
      <c r="B143" s="44">
        <v>910</v>
      </c>
      <c r="C143" s="44">
        <v>46.571428571428569</v>
      </c>
      <c r="D143" s="44">
        <v>777.14285714285711</v>
      </c>
      <c r="E143" s="44">
        <v>1733.7142857142858</v>
      </c>
      <c r="F143" s="94"/>
      <c r="G143" s="2"/>
    </row>
    <row r="144" spans="1:7" x14ac:dyDescent="0.25">
      <c r="A144" s="113" t="s">
        <v>209</v>
      </c>
      <c r="B144" s="44">
        <v>1036.7142857142858</v>
      </c>
      <c r="C144" s="44">
        <v>43.857142857142854</v>
      </c>
      <c r="D144" s="44">
        <v>1023.8571428571429</v>
      </c>
      <c r="E144" s="44">
        <v>2104.4285714285716</v>
      </c>
      <c r="F144" s="94"/>
      <c r="G144" s="2"/>
    </row>
    <row r="145" spans="1:7" x14ac:dyDescent="0.25">
      <c r="A145" s="113" t="s">
        <v>210</v>
      </c>
      <c r="B145" s="44">
        <v>1377</v>
      </c>
      <c r="C145" s="44">
        <v>54</v>
      </c>
      <c r="D145" s="44">
        <v>1249</v>
      </c>
      <c r="E145" s="44">
        <v>2679</v>
      </c>
      <c r="F145" s="94"/>
      <c r="G145" s="2"/>
    </row>
    <row r="146" spans="1:7" x14ac:dyDescent="0.25">
      <c r="A146" s="113" t="s">
        <v>211</v>
      </c>
      <c r="B146" s="44">
        <v>1445</v>
      </c>
      <c r="C146" s="44">
        <v>63</v>
      </c>
      <c r="D146" s="44">
        <v>1392</v>
      </c>
      <c r="E146" s="44">
        <v>2900</v>
      </c>
      <c r="F146" s="94"/>
      <c r="G146" s="2"/>
    </row>
    <row r="147" spans="1:7" x14ac:dyDescent="0.25">
      <c r="A147" s="113" t="s">
        <v>212</v>
      </c>
      <c r="B147" s="44">
        <v>1428.1428571428571</v>
      </c>
      <c r="C147" s="44">
        <v>93.714285714285708</v>
      </c>
      <c r="D147" s="44">
        <v>1330.8571428571429</v>
      </c>
      <c r="E147" s="44">
        <v>2852.7142857142858</v>
      </c>
      <c r="F147" s="94"/>
      <c r="G147" s="2"/>
    </row>
    <row r="148" spans="1:7" x14ac:dyDescent="0.25">
      <c r="A148" s="113" t="s">
        <v>208</v>
      </c>
      <c r="B148" s="44">
        <v>1541.5714285714287</v>
      </c>
      <c r="C148" s="44">
        <v>105.42857142857143</v>
      </c>
      <c r="D148" s="44">
        <v>1366.5714285714287</v>
      </c>
      <c r="E148" s="44">
        <v>3013.5714285714284</v>
      </c>
      <c r="F148" s="94"/>
      <c r="G148" s="2"/>
    </row>
    <row r="149" spans="1:7" x14ac:dyDescent="0.25">
      <c r="A149" s="113" t="s">
        <v>217</v>
      </c>
      <c r="B149" s="44">
        <v>1722.2857142857142</v>
      </c>
      <c r="C149" s="44">
        <v>116.14285714285714</v>
      </c>
      <c r="D149" s="44">
        <v>1398.5714285714287</v>
      </c>
      <c r="E149" s="44">
        <v>3237</v>
      </c>
      <c r="F149" s="94"/>
      <c r="G149" s="2"/>
    </row>
    <row r="150" spans="1:7" x14ac:dyDescent="0.25">
      <c r="A150" s="113" t="s">
        <v>218</v>
      </c>
      <c r="B150" s="44">
        <v>1769</v>
      </c>
      <c r="C150" s="44">
        <v>102</v>
      </c>
      <c r="D150" s="44">
        <v>1302</v>
      </c>
      <c r="E150" s="44">
        <v>3173</v>
      </c>
      <c r="F150" s="94"/>
      <c r="G150" s="2"/>
    </row>
    <row r="151" spans="1:7" x14ac:dyDescent="0.25">
      <c r="A151" s="113" t="s">
        <v>219</v>
      </c>
      <c r="B151" s="44">
        <v>1695</v>
      </c>
      <c r="C151" s="44">
        <v>87</v>
      </c>
      <c r="D151" s="44">
        <v>1198</v>
      </c>
      <c r="E151" s="44">
        <v>2980</v>
      </c>
      <c r="F151" s="94"/>
      <c r="G151" s="2"/>
    </row>
    <row r="152" spans="1:7" x14ac:dyDescent="0.25">
      <c r="A152" s="113" t="s">
        <v>223</v>
      </c>
      <c r="B152" s="44">
        <v>1564.8571428571429</v>
      </c>
      <c r="C152" s="44">
        <v>75.571428571428569</v>
      </c>
      <c r="D152" s="44">
        <v>1126</v>
      </c>
      <c r="E152" s="44">
        <v>2766.4285714285716</v>
      </c>
      <c r="F152" s="94"/>
      <c r="G152" s="2"/>
    </row>
    <row r="153" spans="1:7" x14ac:dyDescent="0.25">
      <c r="A153" s="113" t="s">
        <v>224</v>
      </c>
      <c r="B153" s="44">
        <v>1444.7142857142858</v>
      </c>
      <c r="C153" s="44">
        <v>79.714285714285708</v>
      </c>
      <c r="D153" s="44">
        <v>1098.5714285714287</v>
      </c>
      <c r="E153" s="44">
        <v>2623</v>
      </c>
      <c r="F153" s="94"/>
      <c r="G153" s="2"/>
    </row>
    <row r="154" spans="1:7" x14ac:dyDescent="0.25">
      <c r="A154" s="113" t="s">
        <v>227</v>
      </c>
      <c r="B154" s="44">
        <v>1488.8571428571429</v>
      </c>
      <c r="C154" s="44">
        <v>71</v>
      </c>
      <c r="D154" s="44">
        <v>1103.1428571428571</v>
      </c>
      <c r="E154" s="44">
        <v>2663</v>
      </c>
      <c r="F154" s="94"/>
      <c r="G154" s="2"/>
    </row>
    <row r="155" spans="1:7" x14ac:dyDescent="0.25">
      <c r="A155" s="113" t="s">
        <v>232</v>
      </c>
      <c r="B155" s="44">
        <v>1762.4285714285713</v>
      </c>
      <c r="C155" s="44">
        <v>53.142857142857146</v>
      </c>
      <c r="D155" s="44">
        <v>1039.8571428571429</v>
      </c>
      <c r="E155" s="44">
        <v>2855.4285714285716</v>
      </c>
      <c r="F155" s="94"/>
      <c r="G155" s="2"/>
    </row>
    <row r="156" spans="1:7" x14ac:dyDescent="0.25">
      <c r="A156" s="113" t="s">
        <v>231</v>
      </c>
      <c r="B156" s="44">
        <v>1709.8571428571429</v>
      </c>
      <c r="C156" s="44">
        <v>32.714285714285715</v>
      </c>
      <c r="D156" s="44">
        <v>1158.8571428571429</v>
      </c>
      <c r="E156" s="44">
        <v>2901.4285714285716</v>
      </c>
      <c r="F156" s="94"/>
      <c r="G156" s="2"/>
    </row>
    <row r="157" spans="1:7" x14ac:dyDescent="0.25">
      <c r="A157" s="113" t="s">
        <v>241</v>
      </c>
      <c r="B157" s="44">
        <v>2543.4285714285716</v>
      </c>
      <c r="C157" s="44">
        <v>71.714285714285708</v>
      </c>
      <c r="D157" s="44">
        <v>2328.5714285714284</v>
      </c>
      <c r="E157" s="44">
        <v>4943.7142857142862</v>
      </c>
      <c r="F157" s="94"/>
      <c r="G157" s="2"/>
    </row>
    <row r="158" spans="1:7" x14ac:dyDescent="0.25">
      <c r="A158" s="113" t="s">
        <v>242</v>
      </c>
      <c r="B158" s="44">
        <v>2666.8571428571427</v>
      </c>
      <c r="C158" s="44">
        <v>69.571428571428569</v>
      </c>
      <c r="D158" s="44">
        <v>2462.8571428571427</v>
      </c>
      <c r="E158" s="44">
        <v>5199.2857142857138</v>
      </c>
      <c r="F158" s="94"/>
      <c r="G158" s="2"/>
    </row>
    <row r="159" spans="1:7" x14ac:dyDescent="0.25">
      <c r="A159" s="113" t="s">
        <v>253</v>
      </c>
      <c r="B159" s="44">
        <v>2722.5714285714284</v>
      </c>
      <c r="C159" s="44">
        <v>65.142857142857139</v>
      </c>
      <c r="D159" s="44">
        <v>2363.2857142857142</v>
      </c>
      <c r="E159" s="44">
        <v>5151</v>
      </c>
      <c r="F159" s="94"/>
      <c r="G159" s="2"/>
    </row>
    <row r="160" spans="1:7" x14ac:dyDescent="0.25">
      <c r="A160" s="113" t="s">
        <v>261</v>
      </c>
      <c r="B160" s="44">
        <v>2589</v>
      </c>
      <c r="C160" s="44">
        <v>63</v>
      </c>
      <c r="D160" s="44">
        <v>2156</v>
      </c>
      <c r="E160" s="44">
        <v>4808</v>
      </c>
      <c r="F160" s="94"/>
      <c r="G160" s="2"/>
    </row>
    <row r="161" spans="1:7" x14ac:dyDescent="0.25">
      <c r="A161" s="113" t="s">
        <v>277</v>
      </c>
      <c r="B161" s="44">
        <v>2253.5714285714284</v>
      </c>
      <c r="C161" s="44">
        <v>48.571428571428569</v>
      </c>
      <c r="D161" s="44">
        <v>1923.8571428571429</v>
      </c>
      <c r="E161" s="44">
        <v>4226</v>
      </c>
      <c r="F161" s="94"/>
      <c r="G161" s="2"/>
    </row>
    <row r="162" spans="1:7" x14ac:dyDescent="0.25">
      <c r="A162" s="113" t="s">
        <v>278</v>
      </c>
      <c r="B162" s="44">
        <v>2193</v>
      </c>
      <c r="C162" s="44">
        <v>33.428571428571431</v>
      </c>
      <c r="D162" s="44">
        <v>1776.2857142857142</v>
      </c>
      <c r="E162" s="44">
        <v>4002.7142857142858</v>
      </c>
      <c r="F162" s="94"/>
      <c r="G162" s="2"/>
    </row>
    <row r="163" spans="1:7" x14ac:dyDescent="0.25">
      <c r="A163" s="113" t="s">
        <v>294</v>
      </c>
      <c r="B163" s="44">
        <v>2172</v>
      </c>
      <c r="C163" s="44">
        <v>28.285714285714285</v>
      </c>
      <c r="D163" s="44">
        <v>1749.1428571428571</v>
      </c>
      <c r="E163" s="44">
        <v>3949.4285714285716</v>
      </c>
      <c r="F163" s="94"/>
      <c r="G163" s="2"/>
    </row>
    <row r="164" spans="1:7" x14ac:dyDescent="0.25">
      <c r="A164" s="113" t="s">
        <v>310</v>
      </c>
      <c r="B164" s="44">
        <v>1990.7142857142858</v>
      </c>
      <c r="C164" s="44">
        <v>34</v>
      </c>
      <c r="D164" s="44">
        <v>1654.7142857142858</v>
      </c>
      <c r="E164" s="44">
        <v>3679.4285714285716</v>
      </c>
      <c r="F164" s="94"/>
      <c r="G164" s="2"/>
    </row>
    <row r="165" spans="1:7" x14ac:dyDescent="0.25">
      <c r="A165" s="113" t="s">
        <v>312</v>
      </c>
      <c r="B165" s="44">
        <v>1741</v>
      </c>
      <c r="C165" s="44">
        <v>28</v>
      </c>
      <c r="D165" s="44">
        <v>1517</v>
      </c>
      <c r="E165" s="44">
        <v>3286</v>
      </c>
      <c r="F165" s="94"/>
      <c r="G165" s="2"/>
    </row>
    <row r="166" spans="1:7" x14ac:dyDescent="0.25">
      <c r="A166" s="113" t="s">
        <v>328</v>
      </c>
      <c r="B166" s="44">
        <v>1694.7142857142858</v>
      </c>
      <c r="C166" s="44">
        <v>28.571428571428573</v>
      </c>
      <c r="D166" s="44">
        <v>1563</v>
      </c>
      <c r="E166" s="44">
        <v>3286.2857142857147</v>
      </c>
      <c r="F166" s="94"/>
      <c r="G166" s="2"/>
    </row>
    <row r="167" spans="1:7" x14ac:dyDescent="0.25">
      <c r="A167" s="113" t="s">
        <v>329</v>
      </c>
      <c r="B167" s="44">
        <v>1709</v>
      </c>
      <c r="C167" s="44">
        <v>26</v>
      </c>
      <c r="D167" s="44">
        <v>1653</v>
      </c>
      <c r="E167" s="44">
        <v>3388</v>
      </c>
      <c r="F167" s="94"/>
      <c r="G167" s="2"/>
    </row>
    <row r="168" spans="1:7" x14ac:dyDescent="0.25">
      <c r="A168" s="113" t="s">
        <v>330</v>
      </c>
      <c r="B168" s="44">
        <v>1734.8571428571429</v>
      </c>
      <c r="C168" s="44">
        <v>24.857142857142858</v>
      </c>
      <c r="D168" s="44">
        <v>1633.7142857142858</v>
      </c>
      <c r="E168" s="44">
        <v>3393.4285714285716</v>
      </c>
      <c r="F168" s="94"/>
      <c r="G168" s="2"/>
    </row>
    <row r="169" spans="1:7" x14ac:dyDescent="0.25">
      <c r="A169" s="113" t="s">
        <v>336</v>
      </c>
      <c r="B169" s="44">
        <v>1586.1428571428571</v>
      </c>
      <c r="C169" s="44">
        <v>15.142857142857142</v>
      </c>
      <c r="D169" s="44">
        <v>1393.5714285714287</v>
      </c>
      <c r="E169" s="44">
        <v>2994.8571428571431</v>
      </c>
      <c r="F169" s="94"/>
      <c r="G169" s="2"/>
    </row>
    <row r="170" spans="1:7" x14ac:dyDescent="0.25">
      <c r="A170" s="113" t="s">
        <v>338</v>
      </c>
      <c r="B170" s="44">
        <v>1534.4285714285713</v>
      </c>
      <c r="C170" s="44">
        <v>21.428571428571427</v>
      </c>
      <c r="D170" s="44">
        <v>1486.7142857142858</v>
      </c>
      <c r="E170" s="44">
        <v>3042.5714285714284</v>
      </c>
      <c r="F170" s="94"/>
      <c r="G170" s="2"/>
    </row>
    <row r="171" spans="1:7" x14ac:dyDescent="0.25">
      <c r="A171" s="113" t="s">
        <v>343</v>
      </c>
      <c r="B171" s="44">
        <v>1556</v>
      </c>
      <c r="C171" s="44">
        <v>22</v>
      </c>
      <c r="D171" s="44">
        <v>1506</v>
      </c>
      <c r="E171" s="44">
        <v>3084</v>
      </c>
      <c r="F171" s="94"/>
      <c r="G171" s="2"/>
    </row>
    <row r="172" spans="1:7" x14ac:dyDescent="0.25">
      <c r="A172" s="113" t="s">
        <v>381</v>
      </c>
      <c r="B172" s="44">
        <v>1394.4285714285713</v>
      </c>
      <c r="C172" s="44">
        <v>17.285714285714285</v>
      </c>
      <c r="D172" s="44">
        <v>1298.2857142857142</v>
      </c>
      <c r="E172" s="44">
        <v>2710</v>
      </c>
    </row>
    <row r="173" spans="1:7" x14ac:dyDescent="0.25">
      <c r="A173" s="113" t="s">
        <v>383</v>
      </c>
      <c r="B173" s="44">
        <v>710</v>
      </c>
      <c r="C173" s="44">
        <v>11.857142857142858</v>
      </c>
      <c r="D173" s="44">
        <v>523.14285714285711</v>
      </c>
      <c r="E173" s="44">
        <v>1245</v>
      </c>
    </row>
    <row r="174" spans="1:7" x14ac:dyDescent="0.25">
      <c r="A174" s="113" t="s">
        <v>393</v>
      </c>
      <c r="B174" s="537">
        <v>635.42857142857144</v>
      </c>
      <c r="C174" s="537">
        <v>11.428571428571429</v>
      </c>
      <c r="D174" s="537">
        <v>480.28571428571428</v>
      </c>
      <c r="E174" s="44">
        <v>1127.1428571428571</v>
      </c>
    </row>
    <row r="175" spans="1:7" x14ac:dyDescent="0.25">
      <c r="A175" s="113" t="s">
        <v>398</v>
      </c>
      <c r="B175" s="537">
        <v>622.57142857142856</v>
      </c>
      <c r="C175" s="537">
        <v>10.428571428571429</v>
      </c>
      <c r="D175" s="537">
        <v>494.42857142857144</v>
      </c>
      <c r="E175" s="44">
        <v>1127.4285714285716</v>
      </c>
    </row>
    <row r="176" spans="1:7" x14ac:dyDescent="0.25">
      <c r="A176" s="113" t="s">
        <v>402</v>
      </c>
      <c r="B176" s="537">
        <v>643.28571428571433</v>
      </c>
      <c r="C176" s="537">
        <v>15</v>
      </c>
      <c r="D176" s="537">
        <v>498.71428571428572</v>
      </c>
      <c r="E176" s="44">
        <v>1157</v>
      </c>
    </row>
    <row r="177" spans="1:5" x14ac:dyDescent="0.25">
      <c r="A177" s="113" t="s">
        <v>406</v>
      </c>
      <c r="B177" s="537">
        <v>684.28571428571433</v>
      </c>
      <c r="C177" s="537">
        <v>15.142857142857142</v>
      </c>
      <c r="D177" s="537">
        <v>538.14285714285711</v>
      </c>
      <c r="E177" s="44">
        <v>1237.5714285714284</v>
      </c>
    </row>
    <row r="178" spans="1:5" x14ac:dyDescent="0.25">
      <c r="A178" s="113" t="s">
        <v>411</v>
      </c>
      <c r="B178" s="537">
        <v>771.42857142857144</v>
      </c>
      <c r="C178" s="537">
        <v>18</v>
      </c>
      <c r="D178" s="537">
        <v>585.14285714285711</v>
      </c>
      <c r="E178" s="44">
        <v>1374.5714285714284</v>
      </c>
    </row>
    <row r="179" spans="1:5" x14ac:dyDescent="0.25">
      <c r="A179" s="113" t="s">
        <v>416</v>
      </c>
      <c r="B179" s="537">
        <v>799.14285714285711</v>
      </c>
      <c r="C179" s="537">
        <v>34.714285714285715</v>
      </c>
      <c r="D179" s="537">
        <v>658.85714285714289</v>
      </c>
      <c r="E179" s="44">
        <v>1492.7142857142858</v>
      </c>
    </row>
    <row r="180" spans="1:5" x14ac:dyDescent="0.25">
      <c r="A180" s="113" t="s">
        <v>420</v>
      </c>
      <c r="B180" s="537">
        <v>921</v>
      </c>
      <c r="C180" s="537">
        <v>33</v>
      </c>
      <c r="D180" s="537">
        <v>757</v>
      </c>
      <c r="E180" s="9">
        <v>1711</v>
      </c>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70"/>
  <sheetViews>
    <sheetView showGridLines="0" zoomScale="89" zoomScaleNormal="90" workbookViewId="0">
      <pane ySplit="3" topLeftCell="A50" activePane="bottomLeft" state="frozen"/>
      <selection pane="bottomLeft"/>
    </sheetView>
  </sheetViews>
  <sheetFormatPr defaultRowHeight="15" x14ac:dyDescent="0.25"/>
  <cols>
    <col min="1" max="1" width="9" style="224" customWidth="1"/>
    <col min="2" max="2" width="18.42578125" style="2" bestFit="1" customWidth="1"/>
    <col min="3" max="3" width="25.42578125" style="2" customWidth="1"/>
  </cols>
  <sheetData>
    <row r="1" spans="1:14" x14ac:dyDescent="0.25">
      <c r="A1" s="1" t="s">
        <v>123</v>
      </c>
      <c r="N1" s="22" t="s">
        <v>29</v>
      </c>
    </row>
    <row r="2" spans="1:14" x14ac:dyDescent="0.25">
      <c r="A2" s="1"/>
      <c r="N2" s="22"/>
    </row>
    <row r="3" spans="1:14" ht="45" customHeight="1" x14ac:dyDescent="0.25">
      <c r="A3" s="214" t="s">
        <v>124</v>
      </c>
      <c r="B3" s="215" t="s">
        <v>119</v>
      </c>
      <c r="C3" s="216" t="s">
        <v>125</v>
      </c>
      <c r="D3" s="78"/>
    </row>
    <row r="4" spans="1:14" ht="15" customHeight="1" x14ac:dyDescent="0.25">
      <c r="A4" s="217">
        <v>11</v>
      </c>
      <c r="B4" s="218" t="s">
        <v>126</v>
      </c>
      <c r="C4" s="219">
        <v>9</v>
      </c>
    </row>
    <row r="5" spans="1:14" ht="15" customHeight="1" x14ac:dyDescent="0.25">
      <c r="A5" s="217">
        <v>12</v>
      </c>
      <c r="B5" s="220" t="s">
        <v>127</v>
      </c>
      <c r="C5" s="221">
        <v>25</v>
      </c>
    </row>
    <row r="6" spans="1:14" ht="15" customHeight="1" x14ac:dyDescent="0.25">
      <c r="A6" s="217">
        <v>13</v>
      </c>
      <c r="B6" s="220" t="s">
        <v>128</v>
      </c>
      <c r="C6" s="221">
        <v>86</v>
      </c>
    </row>
    <row r="7" spans="1:14" ht="15" customHeight="1" x14ac:dyDescent="0.25">
      <c r="A7" s="217">
        <v>14</v>
      </c>
      <c r="B7" s="220" t="s">
        <v>129</v>
      </c>
      <c r="C7" s="221">
        <v>212</v>
      </c>
    </row>
    <row r="8" spans="1:14" ht="15" customHeight="1" x14ac:dyDescent="0.25">
      <c r="A8" s="217">
        <v>15</v>
      </c>
      <c r="B8" s="220" t="s">
        <v>130</v>
      </c>
      <c r="C8" s="221">
        <v>317</v>
      </c>
    </row>
    <row r="9" spans="1:14" ht="15" customHeight="1" x14ac:dyDescent="0.25">
      <c r="A9" s="217">
        <v>16</v>
      </c>
      <c r="B9" s="220" t="s">
        <v>131</v>
      </c>
      <c r="C9" s="221">
        <v>481</v>
      </c>
    </row>
    <row r="10" spans="1:14" ht="15" customHeight="1" x14ac:dyDescent="0.25">
      <c r="A10" s="217">
        <v>17</v>
      </c>
      <c r="B10" s="220" t="s">
        <v>132</v>
      </c>
      <c r="C10" s="221">
        <v>625</v>
      </c>
    </row>
    <row r="11" spans="1:14" ht="15" customHeight="1" x14ac:dyDescent="0.25">
      <c r="A11" s="217">
        <v>18</v>
      </c>
      <c r="B11" s="220" t="s">
        <v>133</v>
      </c>
      <c r="C11" s="221">
        <v>669</v>
      </c>
    </row>
    <row r="12" spans="1:14" ht="15" customHeight="1" x14ac:dyDescent="0.25">
      <c r="A12" s="217">
        <v>19</v>
      </c>
      <c r="B12" s="220" t="s">
        <v>134</v>
      </c>
      <c r="C12" s="221">
        <v>609</v>
      </c>
    </row>
    <row r="13" spans="1:14" ht="15" customHeight="1" x14ac:dyDescent="0.25">
      <c r="A13" s="217">
        <v>20</v>
      </c>
      <c r="B13" s="220" t="s">
        <v>135</v>
      </c>
      <c r="C13" s="221">
        <v>323</v>
      </c>
    </row>
    <row r="14" spans="1:14" ht="15" customHeight="1" x14ac:dyDescent="0.25">
      <c r="A14" s="217">
        <v>21</v>
      </c>
      <c r="B14" s="222" t="s">
        <v>136</v>
      </c>
      <c r="C14" s="223">
        <v>209</v>
      </c>
    </row>
    <row r="15" spans="1:14" ht="15" customHeight="1" x14ac:dyDescent="0.25">
      <c r="A15" s="217">
        <v>22</v>
      </c>
      <c r="B15" s="222" t="s">
        <v>137</v>
      </c>
      <c r="C15" s="223">
        <v>103</v>
      </c>
    </row>
    <row r="16" spans="1:14" ht="15.6" customHeight="1" x14ac:dyDescent="0.25">
      <c r="A16" s="217">
        <v>23</v>
      </c>
      <c r="B16" s="222" t="s">
        <v>138</v>
      </c>
      <c r="C16" s="223">
        <v>61</v>
      </c>
    </row>
    <row r="17" spans="1:5" ht="15" customHeight="1" x14ac:dyDescent="0.25">
      <c r="A17" s="217">
        <v>24</v>
      </c>
      <c r="B17" s="222" t="s">
        <v>139</v>
      </c>
      <c r="C17" s="223">
        <v>27</v>
      </c>
    </row>
    <row r="18" spans="1:5" ht="15" customHeight="1" x14ac:dyDescent="0.25">
      <c r="A18" s="217">
        <v>25</v>
      </c>
      <c r="B18" s="222" t="s">
        <v>140</v>
      </c>
      <c r="C18" s="223">
        <v>39</v>
      </c>
    </row>
    <row r="19" spans="1:5" ht="15" customHeight="1" x14ac:dyDescent="0.25">
      <c r="A19" s="217">
        <v>26</v>
      </c>
      <c r="B19" s="222" t="s">
        <v>141</v>
      </c>
      <c r="C19" s="223">
        <v>11</v>
      </c>
    </row>
    <row r="20" spans="1:5" ht="15" customHeight="1" x14ac:dyDescent="0.25">
      <c r="A20" s="217">
        <v>27</v>
      </c>
      <c r="B20" s="222" t="s">
        <v>142</v>
      </c>
      <c r="C20" s="223">
        <v>7</v>
      </c>
    </row>
    <row r="21" spans="1:5" ht="15" customHeight="1" x14ac:dyDescent="0.25">
      <c r="A21" s="217">
        <v>28</v>
      </c>
      <c r="B21" s="222" t="s">
        <v>143</v>
      </c>
      <c r="C21" s="223">
        <v>9</v>
      </c>
    </row>
    <row r="22" spans="1:5" ht="15" customHeight="1" x14ac:dyDescent="0.25">
      <c r="A22" s="217">
        <v>29</v>
      </c>
      <c r="B22" s="222" t="s">
        <v>144</v>
      </c>
      <c r="C22" s="223">
        <v>7</v>
      </c>
    </row>
    <row r="23" spans="1:5" ht="15" customHeight="1" x14ac:dyDescent="0.25">
      <c r="A23" s="217">
        <v>30</v>
      </c>
      <c r="B23" s="222" t="s">
        <v>145</v>
      </c>
      <c r="C23" s="223">
        <v>1</v>
      </c>
    </row>
    <row r="24" spans="1:5" ht="16.5" customHeight="1" x14ac:dyDescent="0.25">
      <c r="A24" s="217">
        <v>31</v>
      </c>
      <c r="B24" s="222" t="s">
        <v>122</v>
      </c>
      <c r="C24" s="223">
        <v>2</v>
      </c>
    </row>
    <row r="25" spans="1:5" ht="15" customHeight="1" x14ac:dyDescent="0.25">
      <c r="A25" s="217">
        <v>32</v>
      </c>
      <c r="B25" s="222" t="s">
        <v>121</v>
      </c>
      <c r="C25" s="217">
        <v>1</v>
      </c>
    </row>
    <row r="26" spans="1:5" x14ac:dyDescent="0.25">
      <c r="A26" s="217">
        <v>33</v>
      </c>
      <c r="B26" s="222" t="s">
        <v>158</v>
      </c>
      <c r="C26" s="217">
        <v>0</v>
      </c>
      <c r="D26" s="31"/>
      <c r="E26" s="31"/>
    </row>
    <row r="27" spans="1:5" x14ac:dyDescent="0.25">
      <c r="A27" s="217">
        <v>34</v>
      </c>
      <c r="B27" s="222" t="s">
        <v>170</v>
      </c>
      <c r="C27" s="94">
        <v>2</v>
      </c>
      <c r="D27" s="78"/>
      <c r="E27" s="31"/>
    </row>
    <row r="28" spans="1:5" x14ac:dyDescent="0.25">
      <c r="A28" s="217">
        <v>35</v>
      </c>
      <c r="B28" s="222" t="s">
        <v>174</v>
      </c>
      <c r="C28" s="207">
        <v>5</v>
      </c>
      <c r="D28" s="31"/>
      <c r="E28" s="31"/>
    </row>
    <row r="29" spans="1:5" x14ac:dyDescent="0.25">
      <c r="A29" s="217">
        <v>36</v>
      </c>
      <c r="B29" s="222" t="s">
        <v>173</v>
      </c>
      <c r="C29" s="207">
        <v>0</v>
      </c>
      <c r="D29" s="31"/>
      <c r="E29" s="31"/>
    </row>
    <row r="30" spans="1:5" x14ac:dyDescent="0.25">
      <c r="A30" s="217">
        <v>37</v>
      </c>
      <c r="B30" s="222" t="s">
        <v>193</v>
      </c>
      <c r="C30" s="207">
        <v>12</v>
      </c>
    </row>
    <row r="31" spans="1:5" x14ac:dyDescent="0.25">
      <c r="A31" s="217">
        <v>38</v>
      </c>
      <c r="B31" s="222" t="s">
        <v>194</v>
      </c>
      <c r="C31" s="207">
        <v>14</v>
      </c>
    </row>
    <row r="32" spans="1:5" x14ac:dyDescent="0.25">
      <c r="A32" s="217">
        <v>39</v>
      </c>
      <c r="B32" s="222" t="s">
        <v>195</v>
      </c>
      <c r="C32" s="207">
        <v>39</v>
      </c>
    </row>
    <row r="33" spans="1:3" x14ac:dyDescent="0.25">
      <c r="A33" s="217">
        <v>40</v>
      </c>
      <c r="B33" s="222" t="s">
        <v>197</v>
      </c>
      <c r="C33" s="207">
        <v>94</v>
      </c>
    </row>
    <row r="34" spans="1:3" x14ac:dyDescent="0.25">
      <c r="A34" s="217">
        <v>41</v>
      </c>
      <c r="B34" s="222" t="s">
        <v>198</v>
      </c>
      <c r="C34" s="207">
        <v>156</v>
      </c>
    </row>
    <row r="35" spans="1:3" x14ac:dyDescent="0.25">
      <c r="A35" s="217">
        <v>42</v>
      </c>
      <c r="B35" s="222" t="s">
        <v>205</v>
      </c>
      <c r="C35" s="207">
        <v>147</v>
      </c>
    </row>
    <row r="36" spans="1:3" x14ac:dyDescent="0.25">
      <c r="A36" s="217">
        <v>43</v>
      </c>
      <c r="B36" s="222" t="s">
        <v>206</v>
      </c>
      <c r="C36" s="207">
        <v>279</v>
      </c>
    </row>
    <row r="37" spans="1:3" x14ac:dyDescent="0.25">
      <c r="A37" s="217">
        <v>44</v>
      </c>
      <c r="B37" s="222" t="s">
        <v>207</v>
      </c>
      <c r="C37" s="207">
        <v>337</v>
      </c>
    </row>
    <row r="38" spans="1:3" x14ac:dyDescent="0.25">
      <c r="A38" s="217">
        <v>45</v>
      </c>
      <c r="B38" s="222" t="s">
        <v>213</v>
      </c>
      <c r="C38" s="207">
        <v>296</v>
      </c>
    </row>
    <row r="39" spans="1:3" x14ac:dyDescent="0.25">
      <c r="A39" s="217">
        <v>46</v>
      </c>
      <c r="B39" s="222" t="s">
        <v>214</v>
      </c>
      <c r="C39" s="207">
        <v>317</v>
      </c>
    </row>
    <row r="40" spans="1:3" x14ac:dyDescent="0.25">
      <c r="A40" s="217">
        <v>47</v>
      </c>
      <c r="B40" s="222" t="s">
        <v>215</v>
      </c>
      <c r="C40" s="207">
        <v>351</v>
      </c>
    </row>
    <row r="41" spans="1:3" x14ac:dyDescent="0.25">
      <c r="A41" s="217">
        <v>48</v>
      </c>
      <c r="B41" s="222" t="s">
        <v>220</v>
      </c>
      <c r="C41" s="207">
        <v>226</v>
      </c>
    </row>
    <row r="42" spans="1:3" x14ac:dyDescent="0.25">
      <c r="A42" s="217">
        <v>49</v>
      </c>
      <c r="B42" s="222" t="s">
        <v>221</v>
      </c>
      <c r="C42" s="207">
        <v>279</v>
      </c>
    </row>
    <row r="43" spans="1:3" x14ac:dyDescent="0.25">
      <c r="A43" s="217">
        <v>50</v>
      </c>
      <c r="B43" s="222" t="s">
        <v>222</v>
      </c>
      <c r="C43" s="207">
        <v>284</v>
      </c>
    </row>
    <row r="44" spans="1:3" x14ac:dyDescent="0.25">
      <c r="A44" s="217">
        <v>51</v>
      </c>
      <c r="B44" s="222" t="s">
        <v>228</v>
      </c>
      <c r="C44" s="207">
        <v>342</v>
      </c>
    </row>
    <row r="45" spans="1:3" x14ac:dyDescent="0.25">
      <c r="A45" s="217">
        <v>52</v>
      </c>
      <c r="B45" s="222" t="s">
        <v>229</v>
      </c>
      <c r="C45" s="207">
        <v>335</v>
      </c>
    </row>
    <row r="46" spans="1:3" x14ac:dyDescent="0.25">
      <c r="A46" s="217">
        <v>53</v>
      </c>
      <c r="B46" s="222" t="s">
        <v>230</v>
      </c>
      <c r="C46" s="207">
        <v>483</v>
      </c>
    </row>
    <row r="47" spans="1:3" x14ac:dyDescent="0.25">
      <c r="A47" s="217">
        <v>1</v>
      </c>
      <c r="B47" s="222" t="s">
        <v>235</v>
      </c>
      <c r="C47" s="207">
        <v>641</v>
      </c>
    </row>
    <row r="48" spans="1:3" x14ac:dyDescent="0.25">
      <c r="A48" s="217">
        <v>2</v>
      </c>
      <c r="B48" s="222" t="s">
        <v>243</v>
      </c>
      <c r="C48" s="207">
        <v>479</v>
      </c>
    </row>
    <row r="49" spans="1:4" x14ac:dyDescent="0.25">
      <c r="A49" s="217">
        <v>3</v>
      </c>
      <c r="B49" s="222" t="s">
        <v>255</v>
      </c>
      <c r="C49" s="207">
        <v>391</v>
      </c>
    </row>
    <row r="50" spans="1:4" x14ac:dyDescent="0.25">
      <c r="A50" s="217">
        <v>4</v>
      </c>
      <c r="B50" s="222" t="s">
        <v>262</v>
      </c>
      <c r="C50" s="207">
        <v>249</v>
      </c>
    </row>
    <row r="51" spans="1:4" x14ac:dyDescent="0.25">
      <c r="A51" s="217">
        <v>5</v>
      </c>
      <c r="B51" s="222" t="s">
        <v>268</v>
      </c>
      <c r="C51" s="207">
        <v>160</v>
      </c>
    </row>
    <row r="52" spans="1:4" x14ac:dyDescent="0.25">
      <c r="A52" s="217">
        <v>6</v>
      </c>
      <c r="B52" s="222" t="s">
        <v>276</v>
      </c>
      <c r="C52" s="2">
        <v>130</v>
      </c>
      <c r="D52" s="78"/>
    </row>
    <row r="53" spans="1:4" x14ac:dyDescent="0.25">
      <c r="A53" s="217">
        <v>7</v>
      </c>
      <c r="B53" s="222" t="s">
        <v>295</v>
      </c>
      <c r="C53" s="2">
        <v>130</v>
      </c>
      <c r="D53" s="78"/>
    </row>
    <row r="54" spans="1:4" x14ac:dyDescent="0.25">
      <c r="A54" s="217">
        <v>8</v>
      </c>
      <c r="B54" s="222" t="s">
        <v>311</v>
      </c>
      <c r="C54" s="2">
        <v>79</v>
      </c>
      <c r="D54" s="78"/>
    </row>
    <row r="55" spans="1:4" x14ac:dyDescent="0.25">
      <c r="A55" s="217">
        <v>9</v>
      </c>
      <c r="B55" s="222" t="s">
        <v>313</v>
      </c>
      <c r="C55" s="2">
        <v>25</v>
      </c>
      <c r="D55" s="78"/>
    </row>
    <row r="56" spans="1:4" x14ac:dyDescent="0.25">
      <c r="A56" s="217">
        <v>10</v>
      </c>
      <c r="B56" s="222" t="s">
        <v>318</v>
      </c>
      <c r="C56" s="2">
        <v>22</v>
      </c>
      <c r="D56" s="78"/>
    </row>
    <row r="57" spans="1:4" x14ac:dyDescent="0.25">
      <c r="A57" s="217">
        <v>11</v>
      </c>
      <c r="B57" s="222" t="s">
        <v>324</v>
      </c>
      <c r="C57" s="2">
        <v>15</v>
      </c>
      <c r="D57" s="78"/>
    </row>
    <row r="58" spans="1:4" x14ac:dyDescent="0.25">
      <c r="A58" s="217">
        <v>12</v>
      </c>
      <c r="B58" s="222" t="s">
        <v>323</v>
      </c>
      <c r="C58" s="207">
        <v>11</v>
      </c>
    </row>
    <row r="59" spans="1:4" x14ac:dyDescent="0.25">
      <c r="A59" s="217">
        <v>13</v>
      </c>
      <c r="B59" s="222" t="s">
        <v>337</v>
      </c>
      <c r="C59" s="207">
        <v>12</v>
      </c>
    </row>
    <row r="60" spans="1:4" x14ac:dyDescent="0.25">
      <c r="A60" s="217">
        <v>14</v>
      </c>
      <c r="B60" s="222" t="s">
        <v>340</v>
      </c>
      <c r="C60" s="207">
        <v>1</v>
      </c>
    </row>
    <row r="61" spans="1:4" x14ac:dyDescent="0.25">
      <c r="A61" s="217">
        <v>15</v>
      </c>
      <c r="B61" s="222" t="s">
        <v>344</v>
      </c>
      <c r="C61" s="207">
        <v>2</v>
      </c>
    </row>
    <row r="62" spans="1:4" x14ac:dyDescent="0.25">
      <c r="A62" s="217">
        <v>16</v>
      </c>
      <c r="B62" s="222" t="s">
        <v>382</v>
      </c>
      <c r="C62" s="207">
        <v>5</v>
      </c>
    </row>
    <row r="63" spans="1:4" x14ac:dyDescent="0.25">
      <c r="A63" s="217">
        <v>17</v>
      </c>
      <c r="B63" s="222" t="s">
        <v>388</v>
      </c>
      <c r="C63" s="207">
        <v>2</v>
      </c>
    </row>
    <row r="64" spans="1:4" x14ac:dyDescent="0.25">
      <c r="A64" s="217">
        <v>18</v>
      </c>
      <c r="B64" s="222" t="s">
        <v>394</v>
      </c>
      <c r="C64" s="207">
        <v>2</v>
      </c>
      <c r="D64" s="563"/>
    </row>
    <row r="65" spans="1:3" x14ac:dyDescent="0.25">
      <c r="A65" s="217">
        <v>19</v>
      </c>
      <c r="B65" s="222" t="s">
        <v>399</v>
      </c>
      <c r="C65" s="207">
        <v>3</v>
      </c>
    </row>
    <row r="66" spans="1:3" x14ac:dyDescent="0.25">
      <c r="A66" s="217">
        <v>20</v>
      </c>
      <c r="B66" s="222" t="s">
        <v>403</v>
      </c>
      <c r="C66" s="207">
        <v>4</v>
      </c>
    </row>
    <row r="67" spans="1:3" x14ac:dyDescent="0.25">
      <c r="A67" s="217">
        <v>21</v>
      </c>
      <c r="B67" s="222" t="s">
        <v>408</v>
      </c>
      <c r="C67" s="207">
        <v>5</v>
      </c>
    </row>
    <row r="68" spans="1:3" x14ac:dyDescent="0.25">
      <c r="A68" s="217">
        <v>22</v>
      </c>
      <c r="B68" s="222" t="s">
        <v>412</v>
      </c>
      <c r="C68" s="207">
        <v>4</v>
      </c>
    </row>
    <row r="69" spans="1:3" x14ac:dyDescent="0.25">
      <c r="A69" s="217">
        <v>23</v>
      </c>
      <c r="B69" s="2" t="s">
        <v>417</v>
      </c>
      <c r="C69" s="207">
        <v>4</v>
      </c>
    </row>
    <row r="70" spans="1:3" x14ac:dyDescent="0.25">
      <c r="A70" s="217">
        <v>24</v>
      </c>
      <c r="B70" s="2" t="s">
        <v>421</v>
      </c>
      <c r="C70" s="207">
        <v>5</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63"/>
  <sheetViews>
    <sheetView showGridLines="0" zoomScale="90" zoomScaleNormal="90" workbookViewId="0">
      <pane xSplit="1" ySplit="2" topLeftCell="B50"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6" customWidth="1"/>
  </cols>
  <sheetData>
    <row r="1" spans="1:17" x14ac:dyDescent="0.25">
      <c r="A1" s="54" t="s">
        <v>71</v>
      </c>
      <c r="B1" s="1"/>
      <c r="C1" s="1"/>
      <c r="D1" s="1"/>
      <c r="E1" s="2"/>
      <c r="L1" s="22"/>
    </row>
    <row r="2" spans="1:17" ht="124.5" customHeight="1" x14ac:dyDescent="0.25">
      <c r="A2" s="81" t="s">
        <v>0</v>
      </c>
      <c r="B2" s="84" t="s">
        <v>65</v>
      </c>
      <c r="C2" s="84" t="s">
        <v>66</v>
      </c>
      <c r="D2" s="84" t="s">
        <v>67</v>
      </c>
      <c r="E2" s="84" t="s">
        <v>68</v>
      </c>
      <c r="F2" s="97" t="s">
        <v>69</v>
      </c>
    </row>
    <row r="3" spans="1:17" x14ac:dyDescent="0.25">
      <c r="A3" s="11">
        <v>43942</v>
      </c>
      <c r="B3" s="5">
        <v>3732</v>
      </c>
      <c r="C3" s="5">
        <v>708</v>
      </c>
      <c r="D3" s="82">
        <v>0.65</v>
      </c>
      <c r="E3" s="6">
        <v>37213</v>
      </c>
      <c r="F3" s="83">
        <f>B3/E3</f>
        <v>0.10028753392631608</v>
      </c>
      <c r="G3" s="7"/>
      <c r="H3" s="7"/>
      <c r="I3" s="7"/>
      <c r="J3" s="7"/>
      <c r="K3" s="7"/>
      <c r="L3" s="8"/>
      <c r="M3" s="8"/>
      <c r="N3" s="8"/>
      <c r="O3" s="8"/>
      <c r="P3" s="8"/>
      <c r="Q3" s="8"/>
    </row>
    <row r="4" spans="1:17" x14ac:dyDescent="0.25">
      <c r="A4" s="11">
        <v>43949</v>
      </c>
      <c r="B4" s="5">
        <v>4163</v>
      </c>
      <c r="C4" s="5">
        <v>862</v>
      </c>
      <c r="D4" s="82">
        <v>0.79</v>
      </c>
      <c r="E4" s="6">
        <v>45068</v>
      </c>
      <c r="F4" s="83">
        <f>B4/E4</f>
        <v>9.2371527469601492E-2</v>
      </c>
      <c r="G4" s="7"/>
      <c r="H4" s="7"/>
      <c r="I4" s="7"/>
      <c r="J4" s="7"/>
      <c r="K4" s="7"/>
      <c r="L4" s="8"/>
      <c r="M4" s="8"/>
      <c r="N4" s="8"/>
      <c r="O4" s="8"/>
      <c r="P4" s="8"/>
      <c r="Q4" s="8"/>
    </row>
    <row r="5" spans="1:17" x14ac:dyDescent="0.25">
      <c r="A5" s="11">
        <v>43956</v>
      </c>
      <c r="B5" s="5">
        <v>3672</v>
      </c>
      <c r="C5" s="5">
        <v>822</v>
      </c>
      <c r="D5" s="82">
        <v>0.76</v>
      </c>
      <c r="E5" s="6">
        <v>43403</v>
      </c>
      <c r="F5" s="83">
        <f>B5/E5</f>
        <v>8.4602446835472203E-2</v>
      </c>
      <c r="G5" s="7"/>
      <c r="H5" s="7"/>
      <c r="I5" s="7"/>
      <c r="J5" s="7"/>
      <c r="K5" s="7"/>
      <c r="L5" s="8"/>
      <c r="M5" s="8"/>
      <c r="N5" s="8"/>
      <c r="O5" s="8"/>
      <c r="P5" s="8"/>
      <c r="Q5" s="8"/>
    </row>
    <row r="6" spans="1:17" x14ac:dyDescent="0.25">
      <c r="A6" s="11">
        <v>43963</v>
      </c>
      <c r="B6" s="5">
        <v>3121</v>
      </c>
      <c r="C6" s="5">
        <v>813</v>
      </c>
      <c r="D6" s="82">
        <v>0.75</v>
      </c>
      <c r="E6" s="6">
        <v>42626</v>
      </c>
      <c r="F6" s="83">
        <f>B6/E6</f>
        <v>7.3218223619387235E-2</v>
      </c>
      <c r="G6" s="7"/>
      <c r="H6" s="7"/>
      <c r="I6" s="7"/>
      <c r="J6" s="7"/>
      <c r="K6" s="7"/>
      <c r="L6" s="8"/>
      <c r="M6" s="8"/>
      <c r="N6" s="8"/>
      <c r="O6" s="8"/>
      <c r="P6" s="8"/>
      <c r="Q6" s="8"/>
    </row>
    <row r="7" spans="1:17" x14ac:dyDescent="0.25">
      <c r="A7" s="11">
        <v>43970</v>
      </c>
      <c r="B7" s="5">
        <v>3381</v>
      </c>
      <c r="C7" s="5">
        <v>879</v>
      </c>
      <c r="D7" s="82">
        <v>0.81</v>
      </c>
      <c r="E7" s="6">
        <v>46272</v>
      </c>
      <c r="F7" s="83">
        <f>B7/E7</f>
        <v>7.306794605809129E-2</v>
      </c>
      <c r="G7" s="7"/>
      <c r="H7" s="7"/>
      <c r="I7" s="7"/>
      <c r="J7" s="7"/>
      <c r="K7" s="7"/>
      <c r="L7" s="8"/>
      <c r="M7" s="8"/>
      <c r="N7" s="8"/>
      <c r="O7" s="8"/>
      <c r="P7" s="8"/>
      <c r="Q7" s="8"/>
    </row>
    <row r="8" spans="1:17" x14ac:dyDescent="0.25">
      <c r="A8" s="11">
        <f>A7+7</f>
        <v>43977</v>
      </c>
      <c r="B8" s="5">
        <v>3049</v>
      </c>
      <c r="C8" s="5">
        <v>880</v>
      </c>
      <c r="D8" s="82">
        <v>0.81</v>
      </c>
      <c r="E8" s="6">
        <v>46237</v>
      </c>
      <c r="F8" s="83">
        <v>6.6000000000000003E-2</v>
      </c>
      <c r="G8" s="7"/>
      <c r="H8" s="7"/>
      <c r="I8" s="7"/>
      <c r="J8" s="7"/>
      <c r="K8" s="7"/>
      <c r="L8" s="8"/>
      <c r="M8" s="8"/>
      <c r="N8" s="8"/>
      <c r="O8" s="8"/>
      <c r="P8" s="8"/>
      <c r="Q8" s="8"/>
    </row>
    <row r="9" spans="1:17" x14ac:dyDescent="0.25">
      <c r="A9" s="11">
        <f>A8+7</f>
        <v>43984</v>
      </c>
      <c r="B9" s="5">
        <v>2668</v>
      </c>
      <c r="C9" s="5">
        <v>824</v>
      </c>
      <c r="D9" s="82">
        <v>0.76</v>
      </c>
      <c r="E9" s="6">
        <v>43864</v>
      </c>
      <c r="F9" s="83">
        <v>6.0999999999999999E-2</v>
      </c>
      <c r="G9" s="7"/>
      <c r="H9" s="7"/>
      <c r="I9" s="7"/>
      <c r="J9" s="7"/>
      <c r="K9" s="7"/>
      <c r="L9" s="8"/>
      <c r="M9" s="8"/>
      <c r="N9" s="8"/>
      <c r="O9" s="8"/>
      <c r="P9" s="8"/>
      <c r="Q9" s="8"/>
    </row>
    <row r="10" spans="1:17" x14ac:dyDescent="0.2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2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25">
      <c r="A12" s="11">
        <v>44005</v>
      </c>
      <c r="B12" s="9">
        <v>1801</v>
      </c>
      <c r="C12" s="9">
        <v>688</v>
      </c>
      <c r="D12" s="82">
        <v>0.64</v>
      </c>
      <c r="E12" s="105">
        <v>36257</v>
      </c>
      <c r="F12" s="83">
        <v>0.05</v>
      </c>
      <c r="G12" s="7"/>
      <c r="H12" s="7"/>
      <c r="I12" s="7"/>
      <c r="J12" s="7"/>
      <c r="K12" s="7"/>
      <c r="L12" s="8"/>
      <c r="M12" s="8"/>
      <c r="N12" s="8"/>
      <c r="O12" s="8"/>
      <c r="P12" s="8"/>
      <c r="Q12" s="8"/>
    </row>
    <row r="13" spans="1:17" x14ac:dyDescent="0.2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25">
      <c r="A14" s="11">
        <v>44019</v>
      </c>
      <c r="B14" s="9">
        <v>1764</v>
      </c>
      <c r="C14" s="9">
        <v>807</v>
      </c>
      <c r="D14" s="82">
        <v>0.75</v>
      </c>
      <c r="E14" s="105">
        <v>41680</v>
      </c>
      <c r="F14" s="83">
        <v>4.2000000000000003E-2</v>
      </c>
      <c r="G14" s="8"/>
    </row>
    <row r="15" spans="1:17" x14ac:dyDescent="0.25">
      <c r="A15" s="11">
        <v>44026</v>
      </c>
      <c r="B15" s="9">
        <v>1708</v>
      </c>
      <c r="C15" s="9">
        <v>772</v>
      </c>
      <c r="D15" s="82">
        <v>0.71</v>
      </c>
      <c r="E15" s="105">
        <v>40038</v>
      </c>
      <c r="F15" s="83">
        <v>4.2999999999999997E-2</v>
      </c>
      <c r="G15" s="8"/>
    </row>
    <row r="16" spans="1:17" x14ac:dyDescent="0.25">
      <c r="A16" s="11">
        <v>44033</v>
      </c>
      <c r="B16" s="9">
        <v>1666</v>
      </c>
      <c r="C16" s="9">
        <v>790</v>
      </c>
      <c r="D16" s="82">
        <v>0.73</v>
      </c>
      <c r="E16" s="105">
        <v>40858</v>
      </c>
      <c r="F16" s="83">
        <v>4.1000000000000002E-2</v>
      </c>
      <c r="G16" s="8"/>
    </row>
    <row r="17" spans="1:7" x14ac:dyDescent="0.25">
      <c r="A17" s="11">
        <v>44040</v>
      </c>
      <c r="B17" s="9">
        <v>1523</v>
      </c>
      <c r="C17" s="9">
        <v>768</v>
      </c>
      <c r="D17" s="82">
        <v>0.71</v>
      </c>
      <c r="E17" s="105">
        <v>40005</v>
      </c>
      <c r="F17" s="83">
        <v>3.7999999999999999E-2</v>
      </c>
      <c r="G17" s="8"/>
    </row>
    <row r="18" spans="1:7" x14ac:dyDescent="0.25">
      <c r="A18" s="11">
        <v>44047</v>
      </c>
      <c r="B18" s="9">
        <v>815</v>
      </c>
      <c r="C18" s="9">
        <v>799</v>
      </c>
      <c r="D18" s="82">
        <v>0.74</v>
      </c>
      <c r="E18" s="105">
        <v>41702</v>
      </c>
      <c r="F18" s="83">
        <v>0.02</v>
      </c>
      <c r="G18" s="8"/>
    </row>
    <row r="19" spans="1:7" x14ac:dyDescent="0.25">
      <c r="A19" s="11">
        <v>44054</v>
      </c>
      <c r="B19" s="9">
        <v>613</v>
      </c>
      <c r="C19" s="9">
        <v>829</v>
      </c>
      <c r="D19" s="82">
        <v>0.77</v>
      </c>
      <c r="E19" s="105">
        <v>43887</v>
      </c>
      <c r="F19" s="83">
        <v>1.4E-2</v>
      </c>
      <c r="G19" s="8"/>
    </row>
    <row r="20" spans="1:7" x14ac:dyDescent="0.25">
      <c r="A20" s="11">
        <v>44061</v>
      </c>
      <c r="B20" s="9">
        <v>506</v>
      </c>
      <c r="C20" s="9">
        <v>818</v>
      </c>
      <c r="D20" s="82">
        <v>0.76</v>
      </c>
      <c r="E20" s="105">
        <v>42682</v>
      </c>
      <c r="F20" s="83">
        <v>1.2E-2</v>
      </c>
      <c r="G20" s="8"/>
    </row>
    <row r="21" spans="1:7" x14ac:dyDescent="0.25">
      <c r="A21" s="11">
        <v>44068</v>
      </c>
      <c r="B21" s="72">
        <v>554</v>
      </c>
      <c r="C21" s="72">
        <v>775</v>
      </c>
      <c r="D21" s="256">
        <v>0.72</v>
      </c>
      <c r="E21" s="112">
        <v>40323</v>
      </c>
      <c r="F21" s="83">
        <v>1.4E-2</v>
      </c>
      <c r="G21" s="8"/>
    </row>
    <row r="22" spans="1:7" x14ac:dyDescent="0.25">
      <c r="A22" s="11">
        <v>44075</v>
      </c>
      <c r="B22" s="72">
        <v>496</v>
      </c>
      <c r="C22" s="72">
        <v>796</v>
      </c>
      <c r="D22" s="256">
        <v>0.74</v>
      </c>
      <c r="E22" s="112">
        <v>42316</v>
      </c>
      <c r="F22" s="83">
        <v>1.2E-2</v>
      </c>
      <c r="G22" s="8"/>
    </row>
    <row r="23" spans="1:7" x14ac:dyDescent="0.25">
      <c r="A23" s="11">
        <v>44082</v>
      </c>
      <c r="B23" s="72">
        <v>548</v>
      </c>
      <c r="C23" s="72">
        <v>825</v>
      </c>
      <c r="D23" s="256">
        <v>0.76</v>
      </c>
      <c r="E23" s="112">
        <v>43053</v>
      </c>
      <c r="F23" s="83">
        <v>1.2999999999999999E-2</v>
      </c>
      <c r="G23" s="8"/>
    </row>
    <row r="24" spans="1:7" x14ac:dyDescent="0.25">
      <c r="A24" s="11">
        <v>44089</v>
      </c>
      <c r="B24" s="72">
        <v>496</v>
      </c>
      <c r="C24" s="72">
        <v>806</v>
      </c>
      <c r="D24" s="256">
        <v>0.75</v>
      </c>
      <c r="E24" s="112">
        <v>42935</v>
      </c>
      <c r="F24" s="83">
        <v>1.2E-2</v>
      </c>
      <c r="G24" s="8"/>
    </row>
    <row r="25" spans="1:7" x14ac:dyDescent="0.25">
      <c r="A25" s="11">
        <v>44096</v>
      </c>
      <c r="B25" s="72">
        <v>504</v>
      </c>
      <c r="C25" s="72">
        <v>792</v>
      </c>
      <c r="D25" s="256">
        <v>0.73</v>
      </c>
      <c r="E25" s="112">
        <v>41727</v>
      </c>
      <c r="F25" s="83">
        <v>1.2E-2</v>
      </c>
      <c r="G25" s="8"/>
    </row>
    <row r="26" spans="1:7" x14ac:dyDescent="0.25">
      <c r="A26" s="11">
        <v>44103</v>
      </c>
      <c r="B26" s="72">
        <v>511</v>
      </c>
      <c r="C26" s="72">
        <v>810</v>
      </c>
      <c r="D26" s="256">
        <v>0.75</v>
      </c>
      <c r="E26" s="112">
        <v>42474</v>
      </c>
      <c r="F26" s="83">
        <v>1.2E-2</v>
      </c>
      <c r="G26" s="8"/>
    </row>
    <row r="27" spans="1:7" x14ac:dyDescent="0.25">
      <c r="A27" s="11">
        <v>44110</v>
      </c>
      <c r="B27" s="72">
        <v>610</v>
      </c>
      <c r="C27" s="72">
        <v>794</v>
      </c>
      <c r="D27" s="256">
        <v>0.74</v>
      </c>
      <c r="E27" s="112">
        <v>41454</v>
      </c>
      <c r="F27" s="83">
        <v>1.4999999999999999E-2</v>
      </c>
      <c r="G27" s="8"/>
    </row>
    <row r="28" spans="1:7" x14ac:dyDescent="0.25">
      <c r="A28" s="11">
        <v>44117</v>
      </c>
      <c r="B28" s="72">
        <v>795</v>
      </c>
      <c r="C28" s="72">
        <v>768</v>
      </c>
      <c r="D28" s="256">
        <v>0.71</v>
      </c>
      <c r="E28" s="112">
        <v>40635</v>
      </c>
      <c r="F28" s="83">
        <v>0.02</v>
      </c>
      <c r="G28" s="8"/>
    </row>
    <row r="29" spans="1:7" x14ac:dyDescent="0.25">
      <c r="A29" s="11">
        <v>44124</v>
      </c>
      <c r="B29" s="385">
        <v>952</v>
      </c>
      <c r="C29" s="385">
        <v>801</v>
      </c>
      <c r="D29" s="256">
        <v>0.74</v>
      </c>
      <c r="E29" s="112">
        <v>41950</v>
      </c>
      <c r="F29" s="83">
        <v>2.3E-2</v>
      </c>
      <c r="G29" s="8"/>
    </row>
    <row r="30" spans="1:7" x14ac:dyDescent="0.25">
      <c r="A30" s="11">
        <v>44131</v>
      </c>
      <c r="B30" s="385">
        <v>1062</v>
      </c>
      <c r="C30" s="385">
        <v>789</v>
      </c>
      <c r="D30" s="256">
        <v>0.73</v>
      </c>
      <c r="E30" s="112">
        <v>40996</v>
      </c>
      <c r="F30" s="83">
        <v>2.5999999999999999E-2</v>
      </c>
      <c r="G30" s="8"/>
    </row>
    <row r="31" spans="1:7" x14ac:dyDescent="0.25">
      <c r="A31" s="11">
        <v>44138</v>
      </c>
      <c r="B31" s="385">
        <v>957</v>
      </c>
      <c r="C31" s="385">
        <v>817</v>
      </c>
      <c r="D31" s="256">
        <v>0.76</v>
      </c>
      <c r="E31" s="112">
        <v>42985</v>
      </c>
      <c r="F31" s="83">
        <v>2.1999999999999999E-2</v>
      </c>
      <c r="G31" s="8"/>
    </row>
    <row r="32" spans="1:7" x14ac:dyDescent="0.25">
      <c r="A32" s="11">
        <v>44145</v>
      </c>
      <c r="B32" s="385">
        <v>1004</v>
      </c>
      <c r="C32" s="385">
        <v>808</v>
      </c>
      <c r="D32" s="256">
        <v>0.75</v>
      </c>
      <c r="E32" s="112">
        <v>41234</v>
      </c>
      <c r="F32" s="83">
        <v>2.4E-2</v>
      </c>
    </row>
    <row r="33" spans="1:6" x14ac:dyDescent="0.25">
      <c r="A33" s="11">
        <v>44152</v>
      </c>
      <c r="B33" s="385">
        <v>1004</v>
      </c>
      <c r="C33" s="385">
        <v>803</v>
      </c>
      <c r="D33" s="256">
        <v>0.75</v>
      </c>
      <c r="E33" s="112">
        <v>42319</v>
      </c>
      <c r="F33" s="83">
        <v>2.4E-2</v>
      </c>
    </row>
    <row r="34" spans="1:6" x14ac:dyDescent="0.25">
      <c r="A34" s="11">
        <v>44159</v>
      </c>
      <c r="B34" s="385">
        <v>805</v>
      </c>
      <c r="C34" s="385">
        <v>809</v>
      </c>
      <c r="D34" s="256">
        <v>0.75</v>
      </c>
      <c r="E34" s="112">
        <v>42704</v>
      </c>
      <c r="F34" s="83">
        <v>1.9E-2</v>
      </c>
    </row>
    <row r="35" spans="1:6" x14ac:dyDescent="0.25">
      <c r="A35" s="11">
        <v>44166</v>
      </c>
      <c r="B35" s="385">
        <v>813</v>
      </c>
      <c r="C35" s="385">
        <v>819</v>
      </c>
      <c r="D35" s="256">
        <v>0.76</v>
      </c>
      <c r="E35" s="112">
        <v>42687</v>
      </c>
      <c r="F35" s="83">
        <v>1.9E-2</v>
      </c>
    </row>
    <row r="36" spans="1:6" x14ac:dyDescent="0.25">
      <c r="A36" s="11">
        <v>44173</v>
      </c>
      <c r="B36" s="385">
        <v>774</v>
      </c>
      <c r="C36" s="385">
        <v>774</v>
      </c>
      <c r="D36" s="256">
        <v>0.72</v>
      </c>
      <c r="E36" s="112">
        <v>40403</v>
      </c>
      <c r="F36" s="83">
        <v>1.9E-2</v>
      </c>
    </row>
    <row r="37" spans="1:6" x14ac:dyDescent="0.25">
      <c r="A37" s="11">
        <v>44180</v>
      </c>
      <c r="B37" s="385">
        <v>780</v>
      </c>
      <c r="C37" s="385">
        <v>705</v>
      </c>
      <c r="D37" s="256">
        <v>0.66</v>
      </c>
      <c r="E37" s="112">
        <v>35954</v>
      </c>
      <c r="F37" s="83">
        <v>2.1999999999999999E-2</v>
      </c>
    </row>
    <row r="38" spans="1:6" x14ac:dyDescent="0.25">
      <c r="A38" s="11">
        <v>44187</v>
      </c>
      <c r="B38" s="385">
        <v>576</v>
      </c>
      <c r="C38" s="385">
        <v>670</v>
      </c>
      <c r="D38" s="256">
        <v>0.62</v>
      </c>
      <c r="E38" s="112">
        <v>34066</v>
      </c>
      <c r="F38" s="83">
        <v>1.7000000000000001E-2</v>
      </c>
    </row>
    <row r="39" spans="1:6" x14ac:dyDescent="0.25">
      <c r="A39" s="11">
        <v>44201</v>
      </c>
      <c r="B39" s="385">
        <v>1311</v>
      </c>
      <c r="C39" s="385">
        <v>709</v>
      </c>
      <c r="D39" s="256">
        <v>0.66</v>
      </c>
      <c r="E39" s="112">
        <v>36734</v>
      </c>
      <c r="F39" s="83">
        <v>3.5999999999999997E-2</v>
      </c>
    </row>
    <row r="40" spans="1:6" x14ac:dyDescent="0.25">
      <c r="A40" s="11">
        <v>44208</v>
      </c>
      <c r="B40" s="385">
        <v>1594</v>
      </c>
      <c r="C40" s="385">
        <v>726</v>
      </c>
      <c r="D40" s="256">
        <v>0.68</v>
      </c>
      <c r="E40" s="112">
        <v>37654</v>
      </c>
      <c r="F40" s="83">
        <v>4.2000000000000003E-2</v>
      </c>
    </row>
    <row r="41" spans="1:6" x14ac:dyDescent="0.25">
      <c r="A41" s="11">
        <v>44215</v>
      </c>
      <c r="B41" s="385">
        <v>1592</v>
      </c>
      <c r="C41" s="385">
        <v>743</v>
      </c>
      <c r="D41" s="256">
        <v>0.69</v>
      </c>
      <c r="E41" s="112">
        <v>38660</v>
      </c>
      <c r="F41" s="83">
        <v>4.1000000000000002E-2</v>
      </c>
    </row>
    <row r="42" spans="1:6" x14ac:dyDescent="0.25">
      <c r="A42" s="11">
        <v>44222</v>
      </c>
      <c r="B42" s="385">
        <v>1423</v>
      </c>
      <c r="C42" s="385">
        <v>728</v>
      </c>
      <c r="D42" s="256">
        <v>0.68</v>
      </c>
      <c r="E42" s="112">
        <v>38017</v>
      </c>
      <c r="F42" s="83">
        <v>3.6999999999999998E-2</v>
      </c>
    </row>
    <row r="43" spans="1:6" x14ac:dyDescent="0.25">
      <c r="A43" s="11">
        <v>44229</v>
      </c>
      <c r="B43" s="385">
        <v>1175</v>
      </c>
      <c r="C43" s="385">
        <v>717</v>
      </c>
      <c r="D43" s="256">
        <v>0.67</v>
      </c>
      <c r="E43" s="112">
        <v>37506</v>
      </c>
      <c r="F43" s="83">
        <v>3.1E-2</v>
      </c>
    </row>
    <row r="44" spans="1:6" x14ac:dyDescent="0.25">
      <c r="A44" s="11">
        <v>44236</v>
      </c>
      <c r="B44" s="385">
        <v>1031</v>
      </c>
      <c r="C44" s="385">
        <v>711</v>
      </c>
      <c r="D44" s="256">
        <v>0.66</v>
      </c>
      <c r="E44" s="112">
        <v>35981</v>
      </c>
      <c r="F44" s="83">
        <v>2.9000000000000001E-2</v>
      </c>
    </row>
    <row r="45" spans="1:6" x14ac:dyDescent="0.25">
      <c r="A45" s="11">
        <v>44243</v>
      </c>
      <c r="B45" s="385">
        <v>997</v>
      </c>
      <c r="C45" s="385">
        <v>724</v>
      </c>
      <c r="D45" s="256">
        <v>0.67</v>
      </c>
      <c r="E45" s="112">
        <v>37831</v>
      </c>
      <c r="F45" s="83">
        <v>2.5999999999999999E-2</v>
      </c>
    </row>
    <row r="46" spans="1:6" x14ac:dyDescent="0.25">
      <c r="A46" s="11">
        <v>44250</v>
      </c>
      <c r="B46" s="385">
        <v>1040</v>
      </c>
      <c r="C46" s="385">
        <v>746</v>
      </c>
      <c r="D46" s="256">
        <v>0.69</v>
      </c>
      <c r="E46" s="112">
        <v>37452</v>
      </c>
      <c r="F46" s="83">
        <v>2.8000000000000001E-2</v>
      </c>
    </row>
    <row r="47" spans="1:6" x14ac:dyDescent="0.25">
      <c r="A47" s="11">
        <v>44257</v>
      </c>
      <c r="B47" s="385">
        <v>947</v>
      </c>
      <c r="C47" s="385">
        <v>723</v>
      </c>
      <c r="D47" s="256">
        <v>0.67</v>
      </c>
      <c r="E47" s="112">
        <v>38011</v>
      </c>
      <c r="F47" s="83">
        <v>2.5000000000000001E-2</v>
      </c>
    </row>
    <row r="48" spans="1:6" x14ac:dyDescent="0.25">
      <c r="A48" s="11">
        <v>44264</v>
      </c>
      <c r="B48" s="385">
        <v>919</v>
      </c>
      <c r="C48" s="385">
        <v>747</v>
      </c>
      <c r="D48" s="256">
        <v>0.7</v>
      </c>
      <c r="E48" s="112">
        <v>38384</v>
      </c>
      <c r="F48" s="83">
        <v>2.4E-2</v>
      </c>
    </row>
    <row r="49" spans="1:7" x14ac:dyDescent="0.25">
      <c r="A49" s="11">
        <v>44271</v>
      </c>
      <c r="B49" s="385">
        <v>836</v>
      </c>
      <c r="C49" s="385">
        <v>730</v>
      </c>
      <c r="D49" s="256">
        <v>0.68</v>
      </c>
      <c r="E49" s="112">
        <v>36869</v>
      </c>
      <c r="F49" s="83">
        <v>2.3E-2</v>
      </c>
    </row>
    <row r="50" spans="1:7" x14ac:dyDescent="0.25">
      <c r="A50" s="11">
        <v>44278</v>
      </c>
      <c r="B50" s="385">
        <v>842</v>
      </c>
      <c r="C50" s="385">
        <v>740</v>
      </c>
      <c r="D50" s="256">
        <v>0.69</v>
      </c>
      <c r="E50" s="112">
        <v>37659</v>
      </c>
      <c r="F50" s="83">
        <v>2.24E-2</v>
      </c>
    </row>
    <row r="51" spans="1:7" s="2" customFormat="1" ht="12.75" x14ac:dyDescent="0.2">
      <c r="A51" s="11">
        <v>44285</v>
      </c>
      <c r="B51" s="385">
        <v>848</v>
      </c>
      <c r="C51" s="385">
        <v>750</v>
      </c>
      <c r="D51" s="256">
        <v>0.7</v>
      </c>
      <c r="E51" s="112">
        <v>38449</v>
      </c>
      <c r="F51" s="83">
        <v>2.18E-2</v>
      </c>
    </row>
    <row r="52" spans="1:7" x14ac:dyDescent="0.25">
      <c r="A52" s="11">
        <v>44292</v>
      </c>
      <c r="B52" s="385">
        <v>745</v>
      </c>
      <c r="C52" s="385">
        <v>710</v>
      </c>
      <c r="D52" s="256">
        <v>0.66</v>
      </c>
      <c r="E52" s="112">
        <v>36860</v>
      </c>
      <c r="F52" s="83">
        <v>2.0199999999999999E-2</v>
      </c>
    </row>
    <row r="53" spans="1:7" x14ac:dyDescent="0.25">
      <c r="A53" s="11">
        <v>44299</v>
      </c>
      <c r="B53" s="385">
        <v>783</v>
      </c>
      <c r="C53" s="385">
        <v>724</v>
      </c>
      <c r="D53" s="256">
        <v>0.68</v>
      </c>
      <c r="E53" s="112">
        <v>37935</v>
      </c>
      <c r="F53" s="83">
        <v>2.1000000000000001E-2</v>
      </c>
    </row>
    <row r="54" spans="1:7" x14ac:dyDescent="0.25">
      <c r="A54" s="11">
        <v>44306</v>
      </c>
      <c r="B54" s="385">
        <v>783</v>
      </c>
      <c r="C54" s="385">
        <v>762</v>
      </c>
      <c r="D54" s="256">
        <v>0.71</v>
      </c>
      <c r="E54" s="112">
        <v>39029</v>
      </c>
      <c r="F54" s="83">
        <v>2.01E-2</v>
      </c>
    </row>
    <row r="55" spans="1:7" x14ac:dyDescent="0.25">
      <c r="A55" s="11">
        <v>44313</v>
      </c>
      <c r="B55" s="385">
        <v>348</v>
      </c>
      <c r="C55" s="385">
        <v>729</v>
      </c>
      <c r="D55" s="256">
        <v>0.68</v>
      </c>
      <c r="E55" s="112">
        <v>37388</v>
      </c>
      <c r="F55" s="83">
        <v>8.9999999999999993E-3</v>
      </c>
      <c r="G55" s="536" t="s">
        <v>389</v>
      </c>
    </row>
    <row r="56" spans="1:7" x14ac:dyDescent="0.25">
      <c r="A56" s="11">
        <v>44320</v>
      </c>
      <c r="B56" s="385">
        <v>245</v>
      </c>
      <c r="C56" s="385">
        <v>705</v>
      </c>
      <c r="D56" s="256">
        <v>0.66</v>
      </c>
      <c r="E56" s="112">
        <v>35434</v>
      </c>
      <c r="F56" s="83">
        <v>7.0000000000000001E-3</v>
      </c>
    </row>
    <row r="57" spans="1:7" x14ac:dyDescent="0.25">
      <c r="A57" s="11">
        <v>44327</v>
      </c>
      <c r="B57" s="385">
        <v>261</v>
      </c>
      <c r="C57" s="385">
        <v>754</v>
      </c>
      <c r="D57" s="256">
        <v>0.71</v>
      </c>
      <c r="E57" s="112">
        <v>38735</v>
      </c>
      <c r="F57" s="83">
        <v>7.0000000000000001E-3</v>
      </c>
    </row>
    <row r="58" spans="1:7" x14ac:dyDescent="0.25">
      <c r="A58" s="11">
        <v>44334</v>
      </c>
      <c r="B58" s="385">
        <v>245</v>
      </c>
      <c r="C58" s="385">
        <v>732</v>
      </c>
      <c r="D58" s="256">
        <v>0.69</v>
      </c>
      <c r="E58" s="112">
        <v>37231</v>
      </c>
      <c r="F58" s="83">
        <v>7.0000000000000001E-3</v>
      </c>
    </row>
    <row r="59" spans="1:7" x14ac:dyDescent="0.25">
      <c r="A59" s="11">
        <v>44341</v>
      </c>
      <c r="B59" s="385">
        <v>262</v>
      </c>
      <c r="C59" s="385">
        <v>736</v>
      </c>
      <c r="D59" s="256">
        <v>0.69</v>
      </c>
      <c r="E59" s="112">
        <v>37699</v>
      </c>
      <c r="F59" s="83">
        <v>7.0000000000000001E-3</v>
      </c>
    </row>
    <row r="60" spans="1:7" x14ac:dyDescent="0.25">
      <c r="A60" s="11">
        <v>44348</v>
      </c>
      <c r="B60" s="385">
        <v>258</v>
      </c>
      <c r="C60" s="385">
        <v>690</v>
      </c>
      <c r="D60" s="256">
        <v>0.65</v>
      </c>
      <c r="E60" s="112">
        <v>35501</v>
      </c>
      <c r="F60" s="83">
        <v>7.0000000000000001E-3</v>
      </c>
    </row>
    <row r="61" spans="1:7" x14ac:dyDescent="0.25">
      <c r="A61" s="11">
        <v>44355</v>
      </c>
      <c r="B61" s="385">
        <v>330</v>
      </c>
      <c r="C61" s="385">
        <v>715</v>
      </c>
      <c r="D61" s="256">
        <v>0.67</v>
      </c>
      <c r="E61" s="112">
        <v>35873</v>
      </c>
      <c r="F61" s="83">
        <v>8.9999999999999993E-3</v>
      </c>
    </row>
    <row r="62" spans="1:7" x14ac:dyDescent="0.25">
      <c r="A62" s="11">
        <v>44362</v>
      </c>
      <c r="B62" s="385">
        <v>363</v>
      </c>
      <c r="C62" s="385">
        <v>721</v>
      </c>
      <c r="D62" s="256">
        <v>0.68</v>
      </c>
      <c r="E62" s="112">
        <v>37297</v>
      </c>
      <c r="F62" s="83">
        <v>0.01</v>
      </c>
    </row>
    <row r="63" spans="1:7" x14ac:dyDescent="0.25">
      <c r="A63" s="11">
        <v>44369</v>
      </c>
      <c r="B63" s="385">
        <v>427</v>
      </c>
      <c r="C63" s="385">
        <v>738</v>
      </c>
      <c r="D63" s="256">
        <v>0.69</v>
      </c>
      <c r="E63" s="112">
        <v>39187</v>
      </c>
      <c r="F63" s="83">
        <v>1.0999999999999999E-2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55"/>
  <sheetViews>
    <sheetView showGridLines="0" zoomScale="89" zoomScaleNormal="90" workbookViewId="0">
      <pane ySplit="3" topLeftCell="A40" activePane="bottomLeft" state="frozen"/>
      <selection pane="bottomLeft"/>
    </sheetView>
  </sheetViews>
  <sheetFormatPr defaultRowHeight="15" x14ac:dyDescent="0.25"/>
  <cols>
    <col min="1" max="1" width="10.42578125" style="224"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149</v>
      </c>
      <c r="C1" s="1"/>
      <c r="D1" s="1"/>
      <c r="E1" s="1"/>
      <c r="P1" s="22" t="s">
        <v>29</v>
      </c>
    </row>
    <row r="2" spans="1:16" x14ac:dyDescent="0.25">
      <c r="A2" s="1"/>
      <c r="C2" s="1"/>
      <c r="D2" s="1"/>
      <c r="E2" s="1"/>
      <c r="P2" s="22"/>
    </row>
    <row r="3" spans="1:16" ht="51.75" x14ac:dyDescent="0.25">
      <c r="A3" s="214" t="s">
        <v>124</v>
      </c>
      <c r="B3" s="208" t="s">
        <v>0</v>
      </c>
      <c r="C3" s="209" t="s">
        <v>56</v>
      </c>
      <c r="D3" s="209" t="s">
        <v>47</v>
      </c>
      <c r="E3" s="53"/>
    </row>
    <row r="4" spans="1:16" x14ac:dyDescent="0.25">
      <c r="A4" s="207">
        <v>27</v>
      </c>
      <c r="B4" s="210">
        <v>44013</v>
      </c>
      <c r="C4" s="207">
        <v>135</v>
      </c>
      <c r="D4" s="121">
        <v>0.13</v>
      </c>
      <c r="E4" s="12"/>
    </row>
    <row r="5" spans="1:16" x14ac:dyDescent="0.25">
      <c r="A5" s="207">
        <v>28</v>
      </c>
      <c r="B5" s="210">
        <v>44020</v>
      </c>
      <c r="C5" s="207">
        <v>113</v>
      </c>
      <c r="D5" s="121">
        <v>0.1</v>
      </c>
      <c r="E5" s="12"/>
    </row>
    <row r="6" spans="1:16" x14ac:dyDescent="0.25">
      <c r="A6" s="207">
        <v>29</v>
      </c>
      <c r="B6" s="210">
        <v>44027</v>
      </c>
      <c r="C6" s="207">
        <v>97</v>
      </c>
      <c r="D6" s="121">
        <v>0.09</v>
      </c>
      <c r="E6" s="12"/>
    </row>
    <row r="7" spans="1:16" x14ac:dyDescent="0.25">
      <c r="A7" s="207">
        <v>30</v>
      </c>
      <c r="B7" s="210">
        <v>44034</v>
      </c>
      <c r="C7" s="207">
        <v>81</v>
      </c>
      <c r="D7" s="121">
        <v>0.08</v>
      </c>
      <c r="E7" s="12"/>
    </row>
    <row r="8" spans="1:16" x14ac:dyDescent="0.25">
      <c r="A8" s="207">
        <v>31</v>
      </c>
      <c r="B8" s="210">
        <v>44041</v>
      </c>
      <c r="C8" s="207">
        <v>66</v>
      </c>
      <c r="D8" s="76">
        <v>0.06</v>
      </c>
      <c r="E8" s="94"/>
    </row>
    <row r="9" spans="1:16" x14ac:dyDescent="0.25">
      <c r="A9" s="207">
        <v>32</v>
      </c>
      <c r="B9" s="225">
        <v>44048</v>
      </c>
      <c r="C9" s="226">
        <v>60</v>
      </c>
      <c r="D9" s="227">
        <v>0.06</v>
      </c>
      <c r="E9" s="94"/>
    </row>
    <row r="10" spans="1:16" x14ac:dyDescent="0.25">
      <c r="A10" s="207">
        <v>33</v>
      </c>
      <c r="B10" s="225">
        <v>44055</v>
      </c>
      <c r="C10" s="226">
        <v>53</v>
      </c>
      <c r="D10" s="228">
        <v>0.05</v>
      </c>
      <c r="E10" s="12"/>
    </row>
    <row r="11" spans="1:16" x14ac:dyDescent="0.25">
      <c r="A11" s="207">
        <v>34</v>
      </c>
      <c r="B11" s="225">
        <v>44062</v>
      </c>
      <c r="C11" s="226">
        <v>52</v>
      </c>
      <c r="D11" s="228">
        <v>0.05</v>
      </c>
    </row>
    <row r="12" spans="1:16" x14ac:dyDescent="0.25">
      <c r="A12" s="207">
        <v>35</v>
      </c>
      <c r="B12" s="225">
        <v>44069</v>
      </c>
      <c r="C12" s="226">
        <v>66</v>
      </c>
      <c r="D12" s="228">
        <v>0.06</v>
      </c>
    </row>
    <row r="13" spans="1:16" x14ac:dyDescent="0.25">
      <c r="A13" s="207">
        <v>36</v>
      </c>
      <c r="B13" s="225">
        <v>44076</v>
      </c>
      <c r="C13" s="226">
        <v>69</v>
      </c>
      <c r="D13" s="228">
        <v>0.06</v>
      </c>
    </row>
    <row r="14" spans="1:16" x14ac:dyDescent="0.25">
      <c r="A14" s="207">
        <v>37</v>
      </c>
      <c r="B14" s="225">
        <v>44083</v>
      </c>
      <c r="C14" s="226">
        <v>78</v>
      </c>
      <c r="D14" s="228">
        <v>7.0000000000000007E-2</v>
      </c>
    </row>
    <row r="15" spans="1:16" x14ac:dyDescent="0.25">
      <c r="A15" s="207">
        <v>38</v>
      </c>
      <c r="B15" s="225">
        <v>44090</v>
      </c>
      <c r="C15" s="226">
        <v>91</v>
      </c>
      <c r="D15" s="370">
        <v>0.08</v>
      </c>
    </row>
    <row r="16" spans="1:16" x14ac:dyDescent="0.25">
      <c r="A16" s="207">
        <v>39</v>
      </c>
      <c r="B16" s="225">
        <v>44097</v>
      </c>
      <c r="C16" s="226">
        <v>95</v>
      </c>
      <c r="D16" s="370">
        <v>0.09</v>
      </c>
      <c r="E16" s="94"/>
    </row>
    <row r="17" spans="1:4" x14ac:dyDescent="0.25">
      <c r="A17" s="207">
        <v>40</v>
      </c>
      <c r="B17" s="225">
        <v>44104</v>
      </c>
      <c r="C17" s="226">
        <v>92</v>
      </c>
      <c r="D17" s="370">
        <v>0.09</v>
      </c>
    </row>
    <row r="18" spans="1:4" x14ac:dyDescent="0.25">
      <c r="A18" s="207">
        <v>41</v>
      </c>
      <c r="B18" s="225">
        <v>44111</v>
      </c>
      <c r="C18" s="226">
        <v>91</v>
      </c>
      <c r="D18" s="370">
        <v>0.08</v>
      </c>
    </row>
    <row r="19" spans="1:4" x14ac:dyDescent="0.25">
      <c r="A19" s="207">
        <v>42</v>
      </c>
      <c r="B19" s="225">
        <v>44118</v>
      </c>
      <c r="C19" s="226">
        <v>101</v>
      </c>
      <c r="D19" s="370">
        <v>0.09</v>
      </c>
    </row>
    <row r="20" spans="1:4" x14ac:dyDescent="0.25">
      <c r="A20" s="207">
        <v>43</v>
      </c>
      <c r="B20" s="225">
        <v>44125</v>
      </c>
      <c r="C20" s="226">
        <v>114</v>
      </c>
      <c r="D20" s="370">
        <v>0.11</v>
      </c>
    </row>
    <row r="21" spans="1:4" x14ac:dyDescent="0.25">
      <c r="A21" s="207">
        <v>44</v>
      </c>
      <c r="B21" s="225">
        <v>44132</v>
      </c>
      <c r="C21" s="226">
        <v>134</v>
      </c>
      <c r="D21" s="370">
        <v>0.12</v>
      </c>
    </row>
    <row r="22" spans="1:4" x14ac:dyDescent="0.25">
      <c r="A22" s="207">
        <v>45</v>
      </c>
      <c r="B22" s="225">
        <v>44139</v>
      </c>
      <c r="C22" s="226">
        <v>137</v>
      </c>
      <c r="D22" s="370">
        <v>0.13</v>
      </c>
    </row>
    <row r="23" spans="1:4" x14ac:dyDescent="0.25">
      <c r="A23" s="207">
        <v>46</v>
      </c>
      <c r="B23" s="225">
        <v>44146</v>
      </c>
      <c r="C23" s="226">
        <v>146</v>
      </c>
      <c r="D23" s="370">
        <v>0.14000000000000001</v>
      </c>
    </row>
    <row r="24" spans="1:4" x14ac:dyDescent="0.25">
      <c r="A24" s="207">
        <v>47</v>
      </c>
      <c r="B24" s="225">
        <v>44153</v>
      </c>
      <c r="C24" s="226">
        <v>141</v>
      </c>
      <c r="D24" s="370">
        <v>0.13</v>
      </c>
    </row>
    <row r="25" spans="1:4" x14ac:dyDescent="0.25">
      <c r="A25" s="207">
        <v>48</v>
      </c>
      <c r="B25" s="225">
        <v>44160</v>
      </c>
      <c r="C25" s="226">
        <v>129</v>
      </c>
      <c r="D25" s="370">
        <v>0.12</v>
      </c>
    </row>
    <row r="26" spans="1:4" x14ac:dyDescent="0.25">
      <c r="A26" s="207">
        <v>49</v>
      </c>
      <c r="B26" s="225">
        <v>44167</v>
      </c>
      <c r="C26" s="226">
        <v>128</v>
      </c>
      <c r="D26" s="370">
        <v>0.12</v>
      </c>
    </row>
    <row r="27" spans="1:4" x14ac:dyDescent="0.25">
      <c r="A27" s="207">
        <v>50</v>
      </c>
      <c r="B27" s="225">
        <v>44174</v>
      </c>
      <c r="C27" s="226">
        <v>117</v>
      </c>
      <c r="D27" s="370">
        <v>0.11</v>
      </c>
    </row>
    <row r="28" spans="1:4" x14ac:dyDescent="0.25">
      <c r="A28" s="207">
        <v>51</v>
      </c>
      <c r="B28" s="225">
        <v>44181</v>
      </c>
      <c r="C28" s="226">
        <v>140</v>
      </c>
      <c r="D28" s="370">
        <v>0.13</v>
      </c>
    </row>
    <row r="29" spans="1:4" x14ac:dyDescent="0.25">
      <c r="A29" s="207">
        <v>52</v>
      </c>
      <c r="B29" s="225">
        <v>44188</v>
      </c>
      <c r="C29" s="226">
        <v>138</v>
      </c>
      <c r="D29" s="370">
        <v>0.13</v>
      </c>
    </row>
    <row r="30" spans="1:4" x14ac:dyDescent="0.25">
      <c r="A30" s="207">
        <v>53</v>
      </c>
      <c r="B30" s="225">
        <v>44194</v>
      </c>
      <c r="C30" s="226">
        <v>149</v>
      </c>
      <c r="D30" s="370">
        <v>0.14000000000000001</v>
      </c>
    </row>
    <row r="31" spans="1:4" x14ac:dyDescent="0.25">
      <c r="A31" s="397">
        <v>1</v>
      </c>
      <c r="B31" s="225">
        <v>44201</v>
      </c>
      <c r="C31" s="207">
        <v>154</v>
      </c>
      <c r="D31" s="76">
        <v>0.14000000000000001</v>
      </c>
    </row>
    <row r="32" spans="1:4" x14ac:dyDescent="0.25">
      <c r="A32" s="397">
        <v>2</v>
      </c>
      <c r="B32" s="225">
        <v>44209</v>
      </c>
      <c r="C32" s="207">
        <v>180</v>
      </c>
      <c r="D32" s="76">
        <v>0.17</v>
      </c>
    </row>
    <row r="33" spans="1:4" x14ac:dyDescent="0.25">
      <c r="A33" s="397">
        <v>3</v>
      </c>
      <c r="B33" s="225">
        <v>44216</v>
      </c>
      <c r="C33" s="207">
        <v>172</v>
      </c>
      <c r="D33" s="76">
        <v>0.16</v>
      </c>
    </row>
    <row r="34" spans="1:4" x14ac:dyDescent="0.25">
      <c r="A34" s="397">
        <v>4</v>
      </c>
      <c r="B34" s="225">
        <v>44223</v>
      </c>
      <c r="C34" s="207">
        <v>181</v>
      </c>
      <c r="D34" s="76">
        <v>0.17</v>
      </c>
    </row>
    <row r="35" spans="1:4" x14ac:dyDescent="0.25">
      <c r="A35" s="397">
        <v>5</v>
      </c>
      <c r="B35" s="225">
        <v>44230</v>
      </c>
      <c r="C35" s="207">
        <v>140</v>
      </c>
      <c r="D35" s="76">
        <v>0.13</v>
      </c>
    </row>
    <row r="36" spans="1:4" x14ac:dyDescent="0.25">
      <c r="A36" s="397">
        <v>6</v>
      </c>
      <c r="B36" s="225">
        <v>44237</v>
      </c>
      <c r="C36" s="207">
        <v>116</v>
      </c>
      <c r="D36" s="76">
        <v>0.11</v>
      </c>
    </row>
    <row r="37" spans="1:4" x14ac:dyDescent="0.25">
      <c r="A37" s="397">
        <v>7</v>
      </c>
      <c r="B37" s="225">
        <v>44244</v>
      </c>
      <c r="C37" s="207">
        <v>88</v>
      </c>
      <c r="D37" s="76">
        <v>0.08</v>
      </c>
    </row>
    <row r="38" spans="1:4" x14ac:dyDescent="0.25">
      <c r="A38" s="397">
        <v>8</v>
      </c>
      <c r="B38" s="225">
        <v>44251</v>
      </c>
      <c r="C38" s="207">
        <v>73</v>
      </c>
      <c r="D38" s="76">
        <v>7.0000000000000007E-2</v>
      </c>
    </row>
    <row r="39" spans="1:4" x14ac:dyDescent="0.25">
      <c r="A39" s="397">
        <v>9</v>
      </c>
      <c r="B39" s="225">
        <v>44258</v>
      </c>
      <c r="C39" s="207">
        <v>61</v>
      </c>
      <c r="D39" s="76">
        <v>0.06</v>
      </c>
    </row>
    <row r="40" spans="1:4" x14ac:dyDescent="0.25">
      <c r="A40" s="397">
        <v>10</v>
      </c>
      <c r="B40" s="225">
        <v>44265</v>
      </c>
      <c r="C40" s="207">
        <v>44</v>
      </c>
      <c r="D40" s="76">
        <v>0.04</v>
      </c>
    </row>
    <row r="41" spans="1:4" x14ac:dyDescent="0.25">
      <c r="A41" s="397">
        <v>11</v>
      </c>
      <c r="B41" s="225">
        <v>44272</v>
      </c>
      <c r="C41" s="207">
        <v>31</v>
      </c>
      <c r="D41" s="76">
        <v>0.03</v>
      </c>
    </row>
    <row r="42" spans="1:4" x14ac:dyDescent="0.25">
      <c r="A42" s="397">
        <v>12</v>
      </c>
      <c r="B42" s="225">
        <v>44279</v>
      </c>
      <c r="C42" s="207">
        <v>40</v>
      </c>
      <c r="D42" s="76">
        <v>0.04</v>
      </c>
    </row>
    <row r="43" spans="1:4" x14ac:dyDescent="0.25">
      <c r="A43" s="397">
        <v>13</v>
      </c>
      <c r="B43" s="225">
        <v>44286</v>
      </c>
      <c r="C43" s="207">
        <v>39</v>
      </c>
      <c r="D43" s="76">
        <v>0.04</v>
      </c>
    </row>
    <row r="44" spans="1:4" x14ac:dyDescent="0.25">
      <c r="A44" s="397">
        <v>14</v>
      </c>
      <c r="B44" s="225">
        <v>44293</v>
      </c>
      <c r="C44" s="207">
        <v>39</v>
      </c>
      <c r="D44" s="76">
        <v>0.04</v>
      </c>
    </row>
    <row r="45" spans="1:4" x14ac:dyDescent="0.25">
      <c r="A45" s="397">
        <v>15</v>
      </c>
      <c r="B45" s="225">
        <v>44300</v>
      </c>
      <c r="C45" s="207">
        <v>29</v>
      </c>
      <c r="D45" s="76">
        <v>0.03</v>
      </c>
    </row>
    <row r="46" spans="1:4" x14ac:dyDescent="0.25">
      <c r="A46" s="397">
        <v>16</v>
      </c>
      <c r="B46" s="225">
        <v>44307</v>
      </c>
      <c r="C46" s="207">
        <v>32</v>
      </c>
      <c r="D46" s="76">
        <v>0.03</v>
      </c>
    </row>
    <row r="47" spans="1:4" x14ac:dyDescent="0.25">
      <c r="A47" s="397">
        <v>17</v>
      </c>
      <c r="B47" s="225">
        <v>44314</v>
      </c>
      <c r="C47" s="207">
        <v>25</v>
      </c>
      <c r="D47" s="76">
        <v>0.02</v>
      </c>
    </row>
    <row r="48" spans="1:4" x14ac:dyDescent="0.25">
      <c r="A48" s="397">
        <v>18</v>
      </c>
      <c r="B48" s="225">
        <v>44321</v>
      </c>
      <c r="C48" s="207">
        <v>30</v>
      </c>
      <c r="D48" s="76">
        <v>0.03</v>
      </c>
    </row>
    <row r="49" spans="1:4" x14ac:dyDescent="0.25">
      <c r="A49" s="397">
        <v>19</v>
      </c>
      <c r="B49" s="225">
        <v>44328</v>
      </c>
      <c r="C49" s="207">
        <v>26</v>
      </c>
      <c r="D49" s="76">
        <v>0.02</v>
      </c>
    </row>
    <row r="50" spans="1:4" x14ac:dyDescent="0.25">
      <c r="A50" s="397">
        <v>20</v>
      </c>
      <c r="B50" s="225">
        <v>44335</v>
      </c>
      <c r="C50" s="207">
        <v>26</v>
      </c>
      <c r="D50" s="76">
        <v>0.02</v>
      </c>
    </row>
    <row r="51" spans="1:4" x14ac:dyDescent="0.25">
      <c r="A51" s="397">
        <v>21</v>
      </c>
      <c r="B51" s="225">
        <v>44342</v>
      </c>
      <c r="C51" s="2">
        <v>18</v>
      </c>
      <c r="D51" s="76">
        <v>0.02</v>
      </c>
    </row>
    <row r="52" spans="1:4" x14ac:dyDescent="0.25">
      <c r="A52" s="397">
        <v>22</v>
      </c>
      <c r="B52" s="225">
        <v>44349</v>
      </c>
      <c r="C52" s="207">
        <v>17</v>
      </c>
      <c r="D52" s="76">
        <v>0.02</v>
      </c>
    </row>
    <row r="53" spans="1:4" x14ac:dyDescent="0.25">
      <c r="A53" s="397">
        <v>23</v>
      </c>
      <c r="B53" s="225">
        <v>44356</v>
      </c>
      <c r="C53" s="2">
        <v>19</v>
      </c>
      <c r="D53" s="76">
        <v>0.02</v>
      </c>
    </row>
    <row r="54" spans="1:4" x14ac:dyDescent="0.25">
      <c r="A54" s="397">
        <v>24</v>
      </c>
      <c r="B54" s="225">
        <v>44363</v>
      </c>
      <c r="C54" s="2">
        <v>21</v>
      </c>
      <c r="D54" s="76">
        <v>0.02</v>
      </c>
    </row>
    <row r="55" spans="1:4" x14ac:dyDescent="0.25">
      <c r="A55" s="397">
        <v>25</v>
      </c>
      <c r="B55" s="225">
        <v>44370</v>
      </c>
      <c r="C55" s="2">
        <v>30</v>
      </c>
      <c r="D55" s="76">
        <v>0.03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76"/>
  <sheetViews>
    <sheetView workbookViewId="0">
      <pane xSplit="1" ySplit="3" topLeftCell="B463"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0" customWidth="1"/>
    <col min="3" max="16384" width="8.42578125" style="3"/>
  </cols>
  <sheetData>
    <row r="1" spans="1:2" x14ac:dyDescent="0.25">
      <c r="A1" s="54" t="s">
        <v>50</v>
      </c>
    </row>
    <row r="3" spans="1:2" ht="39" x14ac:dyDescent="0.25">
      <c r="A3" s="55" t="s">
        <v>0</v>
      </c>
      <c r="B3" s="61" t="s">
        <v>49</v>
      </c>
    </row>
    <row r="4" spans="1:2" x14ac:dyDescent="0.25">
      <c r="A4" s="25">
        <v>43904</v>
      </c>
      <c r="B4" s="56">
        <v>1</v>
      </c>
    </row>
    <row r="5" spans="1:2" x14ac:dyDescent="0.25">
      <c r="A5" s="25">
        <v>43905</v>
      </c>
      <c r="B5" s="56">
        <v>1</v>
      </c>
    </row>
    <row r="6" spans="1:2" x14ac:dyDescent="0.25">
      <c r="A6" s="25">
        <v>43906</v>
      </c>
      <c r="B6" s="56">
        <v>1</v>
      </c>
    </row>
    <row r="7" spans="1:2" x14ac:dyDescent="0.25">
      <c r="A7" s="25">
        <v>43907</v>
      </c>
      <c r="B7" s="56">
        <v>2</v>
      </c>
    </row>
    <row r="8" spans="1:2" x14ac:dyDescent="0.25">
      <c r="A8" s="25">
        <v>43908</v>
      </c>
      <c r="B8" s="56">
        <v>3</v>
      </c>
    </row>
    <row r="9" spans="1:2" x14ac:dyDescent="0.25">
      <c r="A9" s="25">
        <v>43909</v>
      </c>
      <c r="B9" s="56">
        <v>6</v>
      </c>
    </row>
    <row r="10" spans="1:2" x14ac:dyDescent="0.25">
      <c r="A10" s="25">
        <v>43910</v>
      </c>
      <c r="B10" s="56">
        <v>6</v>
      </c>
    </row>
    <row r="11" spans="1:2" x14ac:dyDescent="0.25">
      <c r="A11" s="25">
        <v>43911</v>
      </c>
      <c r="B11" s="56">
        <v>7</v>
      </c>
    </row>
    <row r="12" spans="1:2" x14ac:dyDescent="0.25">
      <c r="A12" s="25">
        <v>43912</v>
      </c>
      <c r="B12" s="56">
        <v>10</v>
      </c>
    </row>
    <row r="13" spans="1:2" x14ac:dyDescent="0.25">
      <c r="A13" s="25">
        <v>43913</v>
      </c>
      <c r="B13" s="56">
        <v>14</v>
      </c>
    </row>
    <row r="14" spans="1:2" x14ac:dyDescent="0.25">
      <c r="A14" s="25">
        <v>43914</v>
      </c>
      <c r="B14" s="56">
        <v>16</v>
      </c>
    </row>
    <row r="15" spans="1:2" x14ac:dyDescent="0.25">
      <c r="A15" s="25">
        <v>43915</v>
      </c>
      <c r="B15" s="56">
        <v>22</v>
      </c>
    </row>
    <row r="16" spans="1:2" x14ac:dyDescent="0.25">
      <c r="A16" s="25">
        <v>43916</v>
      </c>
      <c r="B16" s="56">
        <v>25</v>
      </c>
    </row>
    <row r="17" spans="1:4" x14ac:dyDescent="0.25">
      <c r="A17" s="25">
        <v>43917</v>
      </c>
      <c r="B17" s="56">
        <v>33</v>
      </c>
    </row>
    <row r="18" spans="1:4" x14ac:dyDescent="0.25">
      <c r="A18" s="25">
        <v>43918</v>
      </c>
      <c r="B18" s="56">
        <v>40</v>
      </c>
    </row>
    <row r="19" spans="1:4" x14ac:dyDescent="0.25">
      <c r="A19" s="25">
        <v>43919</v>
      </c>
      <c r="B19" s="56">
        <v>41</v>
      </c>
    </row>
    <row r="20" spans="1:4" x14ac:dyDescent="0.25">
      <c r="A20" s="25">
        <v>43920</v>
      </c>
      <c r="B20" s="56">
        <v>47</v>
      </c>
    </row>
    <row r="21" spans="1:4" x14ac:dyDescent="0.25">
      <c r="A21" s="25">
        <v>43921</v>
      </c>
      <c r="B21" s="56">
        <v>69</v>
      </c>
    </row>
    <row r="22" spans="1:4" x14ac:dyDescent="0.25">
      <c r="A22" s="25">
        <v>43922</v>
      </c>
      <c r="B22" s="56">
        <v>97</v>
      </c>
    </row>
    <row r="23" spans="1:4" x14ac:dyDescent="0.25">
      <c r="A23" s="25">
        <v>43923</v>
      </c>
      <c r="B23" s="56">
        <v>126</v>
      </c>
    </row>
    <row r="24" spans="1:4" x14ac:dyDescent="0.25">
      <c r="A24" s="25">
        <v>43924</v>
      </c>
      <c r="B24" s="56">
        <v>172</v>
      </c>
    </row>
    <row r="25" spans="1:4" x14ac:dyDescent="0.25">
      <c r="A25" s="25">
        <v>43925</v>
      </c>
      <c r="B25" s="56">
        <v>218</v>
      </c>
    </row>
    <row r="26" spans="1:4" x14ac:dyDescent="0.25">
      <c r="A26" s="25">
        <v>43926</v>
      </c>
      <c r="B26" s="56">
        <v>220</v>
      </c>
    </row>
    <row r="27" spans="1:4" x14ac:dyDescent="0.25">
      <c r="A27" s="25">
        <v>43927</v>
      </c>
      <c r="B27" s="56">
        <v>222</v>
      </c>
      <c r="D27" s="59"/>
    </row>
    <row r="28" spans="1:4" x14ac:dyDescent="0.25">
      <c r="A28" s="25">
        <v>43928</v>
      </c>
      <c r="B28" s="56">
        <v>296</v>
      </c>
    </row>
    <row r="29" spans="1:4" x14ac:dyDescent="0.25">
      <c r="A29" s="25">
        <v>43929</v>
      </c>
      <c r="B29" s="56">
        <v>366</v>
      </c>
    </row>
    <row r="30" spans="1:4" x14ac:dyDescent="0.25">
      <c r="A30" s="25">
        <v>43930</v>
      </c>
      <c r="B30" s="56">
        <v>447</v>
      </c>
    </row>
    <row r="31" spans="1:4" x14ac:dyDescent="0.25">
      <c r="A31" s="25">
        <v>43931</v>
      </c>
      <c r="B31" s="56">
        <v>495</v>
      </c>
    </row>
    <row r="32" spans="1:4" x14ac:dyDescent="0.25">
      <c r="A32" s="25">
        <v>43932</v>
      </c>
      <c r="B32" s="56">
        <v>542</v>
      </c>
    </row>
    <row r="33" spans="1:2" x14ac:dyDescent="0.25">
      <c r="A33" s="25">
        <v>43933</v>
      </c>
      <c r="B33" s="56">
        <v>566</v>
      </c>
    </row>
    <row r="34" spans="1:2" x14ac:dyDescent="0.25">
      <c r="A34" s="25">
        <v>43934</v>
      </c>
      <c r="B34" s="56">
        <v>575</v>
      </c>
    </row>
    <row r="35" spans="1:2" x14ac:dyDescent="0.25">
      <c r="A35" s="25">
        <v>43935</v>
      </c>
      <c r="B35" s="56">
        <v>615</v>
      </c>
    </row>
    <row r="36" spans="1:2" x14ac:dyDescent="0.25">
      <c r="A36" s="25">
        <v>43936</v>
      </c>
      <c r="B36" s="56">
        <v>699</v>
      </c>
    </row>
    <row r="37" spans="1:2" x14ac:dyDescent="0.25">
      <c r="A37" s="25">
        <v>43937</v>
      </c>
      <c r="B37" s="56">
        <v>779</v>
      </c>
    </row>
    <row r="38" spans="1:2" x14ac:dyDescent="0.25">
      <c r="A38" s="25">
        <v>43938</v>
      </c>
      <c r="B38" s="56">
        <v>837</v>
      </c>
    </row>
    <row r="39" spans="1:2" x14ac:dyDescent="0.25">
      <c r="A39" s="25">
        <v>43939</v>
      </c>
      <c r="B39" s="56">
        <v>893</v>
      </c>
    </row>
    <row r="40" spans="1:2" x14ac:dyDescent="0.25">
      <c r="A40" s="25">
        <v>43940</v>
      </c>
      <c r="B40" s="56">
        <v>903</v>
      </c>
    </row>
    <row r="41" spans="1:2" x14ac:dyDescent="0.25">
      <c r="A41" s="25">
        <v>43941</v>
      </c>
      <c r="B41" s="56">
        <v>915</v>
      </c>
    </row>
    <row r="42" spans="1:2" x14ac:dyDescent="0.25">
      <c r="A42" s="25">
        <v>43942</v>
      </c>
      <c r="B42" s="56">
        <v>985</v>
      </c>
    </row>
    <row r="43" spans="1:2" x14ac:dyDescent="0.25">
      <c r="A43" s="25">
        <v>43943</v>
      </c>
      <c r="B43" s="56">
        <v>1062</v>
      </c>
    </row>
    <row r="44" spans="1:2" x14ac:dyDescent="0.25">
      <c r="A44" s="25">
        <v>43944</v>
      </c>
      <c r="B44" s="56">
        <v>1120</v>
      </c>
    </row>
    <row r="45" spans="1:2" x14ac:dyDescent="0.25">
      <c r="A45" s="25">
        <v>43945</v>
      </c>
      <c r="B45" s="60">
        <v>1184</v>
      </c>
    </row>
    <row r="46" spans="1:2" x14ac:dyDescent="0.25">
      <c r="A46" s="25">
        <v>43946</v>
      </c>
      <c r="B46" s="60">
        <v>1231</v>
      </c>
    </row>
    <row r="47" spans="1:2" x14ac:dyDescent="0.25">
      <c r="A47" s="25">
        <v>43947</v>
      </c>
      <c r="B47" s="60">
        <v>1249</v>
      </c>
    </row>
    <row r="48" spans="1:2" x14ac:dyDescent="0.25">
      <c r="A48" s="25">
        <v>43948</v>
      </c>
      <c r="B48" s="60">
        <v>1262</v>
      </c>
    </row>
    <row r="49" spans="1:5" x14ac:dyDescent="0.25">
      <c r="A49" s="25">
        <v>43949</v>
      </c>
      <c r="B49" s="60">
        <v>1332</v>
      </c>
    </row>
    <row r="50" spans="1:5" x14ac:dyDescent="0.25">
      <c r="A50" s="25">
        <v>43950</v>
      </c>
      <c r="B50" s="60">
        <v>1415</v>
      </c>
      <c r="E50" s="59" t="s">
        <v>53</v>
      </c>
    </row>
    <row r="51" spans="1:5" x14ac:dyDescent="0.25">
      <c r="A51" s="25">
        <v>43951</v>
      </c>
      <c r="B51" s="70">
        <v>1475</v>
      </c>
      <c r="C51" s="69"/>
    </row>
    <row r="52" spans="1:5" x14ac:dyDescent="0.25">
      <c r="A52" s="25">
        <v>43952</v>
      </c>
      <c r="B52" s="60">
        <v>1515</v>
      </c>
    </row>
    <row r="53" spans="1:5" x14ac:dyDescent="0.25">
      <c r="A53" s="25">
        <v>43953</v>
      </c>
      <c r="B53" s="60">
        <v>1559</v>
      </c>
    </row>
    <row r="54" spans="1:5" x14ac:dyDescent="0.25">
      <c r="A54" s="25">
        <v>43954</v>
      </c>
      <c r="B54" s="60">
        <v>1571</v>
      </c>
    </row>
    <row r="55" spans="1:5" x14ac:dyDescent="0.25">
      <c r="A55" s="25">
        <v>43955</v>
      </c>
      <c r="B55" s="70">
        <v>1576</v>
      </c>
      <c r="C55" s="69"/>
    </row>
    <row r="56" spans="1:5" x14ac:dyDescent="0.25">
      <c r="A56" s="25">
        <v>43956</v>
      </c>
      <c r="B56" s="70">
        <v>1620</v>
      </c>
      <c r="C56" s="69"/>
    </row>
    <row r="57" spans="1:5" x14ac:dyDescent="0.25">
      <c r="A57" s="25">
        <v>43957</v>
      </c>
      <c r="B57" s="60">
        <v>1703</v>
      </c>
    </row>
    <row r="58" spans="1:5" x14ac:dyDescent="0.25">
      <c r="A58" s="25">
        <v>43958</v>
      </c>
      <c r="B58" s="60">
        <v>1762</v>
      </c>
    </row>
    <row r="59" spans="1:5" x14ac:dyDescent="0.25">
      <c r="A59" s="25">
        <v>43959</v>
      </c>
      <c r="B59" s="60">
        <v>1811</v>
      </c>
    </row>
    <row r="60" spans="1:5" x14ac:dyDescent="0.25">
      <c r="A60" s="25">
        <v>43960</v>
      </c>
      <c r="B60" s="60">
        <v>1847</v>
      </c>
    </row>
    <row r="61" spans="1:5" x14ac:dyDescent="0.25">
      <c r="A61" s="25">
        <v>43961</v>
      </c>
      <c r="B61" s="60">
        <v>1857</v>
      </c>
    </row>
    <row r="62" spans="1:5" x14ac:dyDescent="0.25">
      <c r="A62" s="25">
        <v>43962</v>
      </c>
      <c r="B62" s="60">
        <v>1862</v>
      </c>
    </row>
    <row r="63" spans="1:5" x14ac:dyDescent="0.25">
      <c r="A63" s="25">
        <v>43963</v>
      </c>
      <c r="B63" s="60">
        <v>1912</v>
      </c>
    </row>
    <row r="64" spans="1:5" x14ac:dyDescent="0.25">
      <c r="A64" s="25">
        <v>43964</v>
      </c>
      <c r="B64" s="70">
        <v>1973</v>
      </c>
      <c r="C64" s="69"/>
    </row>
    <row r="65" spans="1:3" x14ac:dyDescent="0.25">
      <c r="A65" s="25">
        <v>43965</v>
      </c>
      <c r="B65" s="70">
        <v>2007</v>
      </c>
      <c r="C65" s="69"/>
    </row>
    <row r="66" spans="1:3" x14ac:dyDescent="0.25">
      <c r="A66" s="25">
        <v>43966</v>
      </c>
      <c r="B66" s="70">
        <v>2053</v>
      </c>
      <c r="C66" s="69"/>
    </row>
    <row r="67" spans="1:3" x14ac:dyDescent="0.25">
      <c r="A67" s="25">
        <v>43967</v>
      </c>
      <c r="B67" s="70">
        <v>2094</v>
      </c>
      <c r="C67" s="69"/>
    </row>
    <row r="68" spans="1:3" x14ac:dyDescent="0.25">
      <c r="A68" s="25">
        <v>43968</v>
      </c>
      <c r="B68" s="60">
        <v>2103</v>
      </c>
    </row>
    <row r="69" spans="1:3" x14ac:dyDescent="0.25">
      <c r="A69" s="25">
        <v>43969</v>
      </c>
      <c r="B69" s="60">
        <v>2105</v>
      </c>
      <c r="C69" s="69"/>
    </row>
    <row r="70" spans="1:3" x14ac:dyDescent="0.25">
      <c r="A70" s="25">
        <v>43970</v>
      </c>
      <c r="B70" s="60">
        <v>2134</v>
      </c>
    </row>
    <row r="71" spans="1:3" x14ac:dyDescent="0.25">
      <c r="A71" s="25">
        <v>43971</v>
      </c>
      <c r="B71" s="60">
        <v>2184</v>
      </c>
    </row>
    <row r="72" spans="1:3" x14ac:dyDescent="0.25">
      <c r="A72" s="25">
        <v>43972</v>
      </c>
      <c r="B72" s="60">
        <v>2221</v>
      </c>
    </row>
    <row r="73" spans="1:3" x14ac:dyDescent="0.25">
      <c r="A73" s="25">
        <v>43973</v>
      </c>
      <c r="B73" s="60">
        <v>2245</v>
      </c>
    </row>
    <row r="74" spans="1:3" x14ac:dyDescent="0.25">
      <c r="A74" s="25">
        <v>43974</v>
      </c>
      <c r="B74" s="60">
        <v>2261</v>
      </c>
    </row>
    <row r="75" spans="1:3" x14ac:dyDescent="0.25">
      <c r="A75" s="25">
        <v>43975</v>
      </c>
      <c r="B75" s="60">
        <v>2270</v>
      </c>
    </row>
    <row r="76" spans="1:3" x14ac:dyDescent="0.25">
      <c r="A76" s="25">
        <v>43976</v>
      </c>
      <c r="B76" s="60">
        <v>2273</v>
      </c>
    </row>
    <row r="77" spans="1:3" x14ac:dyDescent="0.25">
      <c r="A77" s="25">
        <v>43977</v>
      </c>
      <c r="B77" s="60">
        <v>2291</v>
      </c>
    </row>
    <row r="78" spans="1:3" x14ac:dyDescent="0.25">
      <c r="A78" s="25">
        <v>43978</v>
      </c>
      <c r="B78" s="60">
        <v>2304</v>
      </c>
    </row>
    <row r="79" spans="1:3" x14ac:dyDescent="0.25">
      <c r="A79" s="25">
        <v>43979</v>
      </c>
      <c r="B79" s="60">
        <v>2316</v>
      </c>
    </row>
    <row r="80" spans="1:3" x14ac:dyDescent="0.25">
      <c r="A80" s="107">
        <v>43980</v>
      </c>
      <c r="B80" s="60">
        <v>2331</v>
      </c>
    </row>
    <row r="81" spans="1:3" x14ac:dyDescent="0.25">
      <c r="A81" s="107">
        <v>43981</v>
      </c>
      <c r="B81" s="60">
        <v>2353</v>
      </c>
    </row>
    <row r="82" spans="1:3" x14ac:dyDescent="0.25">
      <c r="A82" s="107">
        <v>43982</v>
      </c>
      <c r="B82" s="60">
        <v>2362</v>
      </c>
    </row>
    <row r="83" spans="1:3" x14ac:dyDescent="0.25">
      <c r="A83" s="107">
        <v>43983</v>
      </c>
      <c r="B83" s="60">
        <v>2363</v>
      </c>
    </row>
    <row r="84" spans="1:3" x14ac:dyDescent="0.25">
      <c r="A84" s="107">
        <v>43984</v>
      </c>
      <c r="B84" s="60">
        <v>2375</v>
      </c>
    </row>
    <row r="85" spans="1:3" x14ac:dyDescent="0.25">
      <c r="A85" s="107">
        <v>43985</v>
      </c>
      <c r="B85" s="60">
        <v>2386</v>
      </c>
    </row>
    <row r="86" spans="1:3" x14ac:dyDescent="0.25">
      <c r="A86" s="107">
        <v>43986</v>
      </c>
      <c r="B86" s="70">
        <v>2395</v>
      </c>
      <c r="C86" s="69"/>
    </row>
    <row r="87" spans="1:3" x14ac:dyDescent="0.25">
      <c r="A87" s="107">
        <v>43987</v>
      </c>
      <c r="B87" s="60">
        <v>2409</v>
      </c>
    </row>
    <row r="88" spans="1:3" x14ac:dyDescent="0.25">
      <c r="A88" s="107">
        <v>43988</v>
      </c>
      <c r="B88" s="60">
        <v>2415</v>
      </c>
    </row>
    <row r="89" spans="1:3" x14ac:dyDescent="0.25">
      <c r="A89" s="107">
        <v>43989</v>
      </c>
      <c r="B89" s="60">
        <v>2415</v>
      </c>
    </row>
    <row r="90" spans="1:3" x14ac:dyDescent="0.25">
      <c r="A90" s="107">
        <v>43990</v>
      </c>
      <c r="B90" s="60">
        <v>2415</v>
      </c>
    </row>
    <row r="91" spans="1:3" x14ac:dyDescent="0.25">
      <c r="A91" s="107">
        <v>43991</v>
      </c>
      <c r="B91" s="60">
        <v>2422</v>
      </c>
    </row>
    <row r="92" spans="1:3" x14ac:dyDescent="0.25">
      <c r="A92" s="107">
        <v>43992</v>
      </c>
      <c r="B92" s="60">
        <v>2434</v>
      </c>
    </row>
    <row r="93" spans="1:3" x14ac:dyDescent="0.25">
      <c r="A93" s="107">
        <v>43993</v>
      </c>
      <c r="B93" s="60">
        <v>2439</v>
      </c>
    </row>
    <row r="94" spans="1:3" x14ac:dyDescent="0.25">
      <c r="A94" s="107">
        <v>43994</v>
      </c>
      <c r="B94" s="60">
        <v>2442</v>
      </c>
    </row>
    <row r="95" spans="1:3" x14ac:dyDescent="0.25">
      <c r="A95" s="107">
        <v>43995</v>
      </c>
      <c r="B95" s="60">
        <v>2447</v>
      </c>
    </row>
    <row r="96" spans="1:3" x14ac:dyDescent="0.25">
      <c r="A96" s="107">
        <v>43996</v>
      </c>
      <c r="B96" s="60">
        <v>2448</v>
      </c>
    </row>
    <row r="97" spans="1:2" x14ac:dyDescent="0.25">
      <c r="A97" s="107">
        <v>43997</v>
      </c>
      <c r="B97" s="60">
        <v>2448</v>
      </c>
    </row>
    <row r="98" spans="1:2" x14ac:dyDescent="0.25">
      <c r="A98" s="107">
        <v>43998</v>
      </c>
      <c r="B98" s="60">
        <v>2453</v>
      </c>
    </row>
    <row r="99" spans="1:2" x14ac:dyDescent="0.25">
      <c r="A99" s="107">
        <v>43999</v>
      </c>
      <c r="B99" s="60">
        <v>2462</v>
      </c>
    </row>
    <row r="100" spans="1:2" x14ac:dyDescent="0.25">
      <c r="A100" s="107">
        <v>44000</v>
      </c>
      <c r="B100" s="60">
        <v>2464</v>
      </c>
    </row>
    <row r="101" spans="1:2" x14ac:dyDescent="0.25">
      <c r="A101" s="107">
        <v>44001</v>
      </c>
      <c r="B101" s="60">
        <v>2470</v>
      </c>
    </row>
    <row r="102" spans="1:2" x14ac:dyDescent="0.25">
      <c r="A102" s="107">
        <v>44002</v>
      </c>
      <c r="B102" s="60">
        <v>2472</v>
      </c>
    </row>
    <row r="103" spans="1:2" x14ac:dyDescent="0.25">
      <c r="A103" s="107">
        <v>44003</v>
      </c>
      <c r="B103" s="60">
        <v>2472</v>
      </c>
    </row>
    <row r="104" spans="1:2" x14ac:dyDescent="0.25">
      <c r="A104" s="107">
        <v>44004</v>
      </c>
      <c r="B104" s="60">
        <v>2472</v>
      </c>
    </row>
    <row r="105" spans="1:2" x14ac:dyDescent="0.25">
      <c r="A105" s="107">
        <v>44005</v>
      </c>
      <c r="B105" s="60">
        <v>2476</v>
      </c>
    </row>
    <row r="106" spans="1:2" x14ac:dyDescent="0.25">
      <c r="A106" s="107">
        <v>44006</v>
      </c>
      <c r="B106" s="60">
        <v>2480</v>
      </c>
    </row>
    <row r="107" spans="1:2" x14ac:dyDescent="0.25">
      <c r="A107" s="107">
        <v>44007</v>
      </c>
      <c r="B107" s="60">
        <v>2482</v>
      </c>
    </row>
    <row r="108" spans="1:2" x14ac:dyDescent="0.25">
      <c r="A108" s="107">
        <v>44008</v>
      </c>
      <c r="B108" s="60">
        <v>2482</v>
      </c>
    </row>
    <row r="109" spans="1:2" x14ac:dyDescent="0.25">
      <c r="A109" s="107">
        <v>44009</v>
      </c>
      <c r="B109" s="60">
        <v>2482</v>
      </c>
    </row>
    <row r="110" spans="1:2" x14ac:dyDescent="0.25">
      <c r="A110" s="107">
        <v>44010</v>
      </c>
      <c r="B110" s="60">
        <v>2482</v>
      </c>
    </row>
    <row r="111" spans="1:2" x14ac:dyDescent="0.25">
      <c r="A111" s="107">
        <v>44011</v>
      </c>
      <c r="B111" s="60">
        <v>2482</v>
      </c>
    </row>
    <row r="112" spans="1:2" x14ac:dyDescent="0.25">
      <c r="A112" s="107">
        <v>44012</v>
      </c>
      <c r="B112" s="60">
        <v>2485</v>
      </c>
    </row>
    <row r="113" spans="1:3" x14ac:dyDescent="0.25">
      <c r="A113" s="107">
        <v>44013</v>
      </c>
      <c r="B113" s="60">
        <v>2486</v>
      </c>
    </row>
    <row r="114" spans="1:3" x14ac:dyDescent="0.25">
      <c r="A114" s="107">
        <v>44014</v>
      </c>
      <c r="B114" s="60">
        <v>2487</v>
      </c>
    </row>
    <row r="115" spans="1:3" x14ac:dyDescent="0.25">
      <c r="A115" s="107">
        <v>44015</v>
      </c>
      <c r="B115" s="60">
        <v>2488</v>
      </c>
    </row>
    <row r="116" spans="1:3" x14ac:dyDescent="0.25">
      <c r="A116" s="107">
        <v>44016</v>
      </c>
      <c r="B116" s="60">
        <v>2488</v>
      </c>
    </row>
    <row r="117" spans="1:3" x14ac:dyDescent="0.25">
      <c r="A117" s="107">
        <v>44017</v>
      </c>
      <c r="B117" s="60">
        <v>2488</v>
      </c>
      <c r="C117" s="113"/>
    </row>
    <row r="118" spans="1:3" x14ac:dyDescent="0.25">
      <c r="A118" s="107">
        <v>44018</v>
      </c>
      <c r="B118" s="60">
        <v>2488</v>
      </c>
    </row>
    <row r="119" spans="1:3" x14ac:dyDescent="0.25">
      <c r="A119" s="107">
        <v>44019</v>
      </c>
      <c r="B119" s="60">
        <v>2489</v>
      </c>
    </row>
    <row r="120" spans="1:3" x14ac:dyDescent="0.25">
      <c r="A120" s="126">
        <v>44020</v>
      </c>
      <c r="B120" s="127">
        <v>2490</v>
      </c>
    </row>
    <row r="121" spans="1:3" x14ac:dyDescent="0.25">
      <c r="A121" s="107">
        <v>44021</v>
      </c>
      <c r="B121" s="127">
        <v>2490</v>
      </c>
    </row>
    <row r="122" spans="1:3" x14ac:dyDescent="0.25">
      <c r="A122" s="126">
        <v>44022</v>
      </c>
      <c r="B122" s="127">
        <v>2490</v>
      </c>
    </row>
    <row r="123" spans="1:3" x14ac:dyDescent="0.25">
      <c r="A123" s="126">
        <v>44023</v>
      </c>
      <c r="B123" s="127">
        <v>2490</v>
      </c>
    </row>
    <row r="124" spans="1:3" x14ac:dyDescent="0.25">
      <c r="A124" s="126">
        <v>44024</v>
      </c>
      <c r="B124" s="127">
        <v>2490</v>
      </c>
    </row>
    <row r="125" spans="1:3" x14ac:dyDescent="0.25">
      <c r="A125" s="126">
        <v>44025</v>
      </c>
      <c r="B125" s="127">
        <v>2490</v>
      </c>
    </row>
    <row r="126" spans="1:3" x14ac:dyDescent="0.25">
      <c r="A126" s="126">
        <v>44026</v>
      </c>
      <c r="B126" s="127">
        <v>2490</v>
      </c>
    </row>
    <row r="127" spans="1:3" x14ac:dyDescent="0.25">
      <c r="A127" s="126">
        <v>44027</v>
      </c>
      <c r="B127" s="127">
        <v>2490</v>
      </c>
    </row>
    <row r="128" spans="1:3" x14ac:dyDescent="0.25">
      <c r="A128" s="126">
        <v>44028</v>
      </c>
      <c r="B128" s="127">
        <v>2491</v>
      </c>
    </row>
    <row r="129" spans="1:2" x14ac:dyDescent="0.25">
      <c r="A129" s="126">
        <v>44029</v>
      </c>
      <c r="B129" s="127">
        <v>2491</v>
      </c>
    </row>
    <row r="130" spans="1:2" x14ac:dyDescent="0.25">
      <c r="A130" s="126">
        <v>44030</v>
      </c>
      <c r="B130" s="127">
        <v>2491</v>
      </c>
    </row>
    <row r="131" spans="1:2" x14ac:dyDescent="0.25">
      <c r="A131" s="126">
        <v>44031</v>
      </c>
      <c r="B131" s="127">
        <v>2491</v>
      </c>
    </row>
    <row r="132" spans="1:2" x14ac:dyDescent="0.25">
      <c r="A132" s="126">
        <v>44032</v>
      </c>
      <c r="B132" s="127">
        <v>2491</v>
      </c>
    </row>
    <row r="133" spans="1:2" x14ac:dyDescent="0.25">
      <c r="A133" s="126">
        <v>44033</v>
      </c>
      <c r="B133" s="127">
        <v>2491</v>
      </c>
    </row>
    <row r="134" spans="1:2" x14ac:dyDescent="0.25">
      <c r="A134" s="126">
        <v>44034</v>
      </c>
      <c r="B134" s="127">
        <v>2491</v>
      </c>
    </row>
    <row r="135" spans="1:2" x14ac:dyDescent="0.25">
      <c r="A135" s="126">
        <v>44035</v>
      </c>
      <c r="B135" s="127">
        <v>2491</v>
      </c>
    </row>
    <row r="136" spans="1:2" x14ac:dyDescent="0.25">
      <c r="A136" s="126">
        <v>44036</v>
      </c>
      <c r="B136" s="127">
        <v>2491</v>
      </c>
    </row>
    <row r="137" spans="1:2" x14ac:dyDescent="0.25">
      <c r="A137" s="126">
        <v>44037</v>
      </c>
      <c r="B137" s="127">
        <v>2491</v>
      </c>
    </row>
    <row r="138" spans="1:2" x14ac:dyDescent="0.25">
      <c r="A138" s="126">
        <v>44038</v>
      </c>
      <c r="B138" s="127">
        <v>2491</v>
      </c>
    </row>
    <row r="139" spans="1:2" x14ac:dyDescent="0.25">
      <c r="A139" s="126">
        <v>44039</v>
      </c>
      <c r="B139" s="127">
        <v>2491</v>
      </c>
    </row>
    <row r="140" spans="1:2" x14ac:dyDescent="0.25">
      <c r="A140" s="126">
        <v>44040</v>
      </c>
      <c r="B140" s="127">
        <v>2491</v>
      </c>
    </row>
    <row r="141" spans="1:2" x14ac:dyDescent="0.25">
      <c r="A141" s="126">
        <v>44041</v>
      </c>
      <c r="B141" s="127">
        <v>2491</v>
      </c>
    </row>
    <row r="142" spans="1:2" x14ac:dyDescent="0.25">
      <c r="A142" s="126">
        <v>44042</v>
      </c>
      <c r="B142" s="127">
        <v>2491</v>
      </c>
    </row>
    <row r="143" spans="1:2" x14ac:dyDescent="0.25">
      <c r="A143" s="126">
        <v>44043</v>
      </c>
      <c r="B143" s="127">
        <v>2491</v>
      </c>
    </row>
    <row r="144" spans="1:2" x14ac:dyDescent="0.25">
      <c r="A144" s="126">
        <v>44044</v>
      </c>
      <c r="B144" s="127">
        <v>2491</v>
      </c>
    </row>
    <row r="145" spans="1:2" x14ac:dyDescent="0.25">
      <c r="A145" s="126">
        <v>44045</v>
      </c>
      <c r="B145" s="127">
        <v>2491</v>
      </c>
    </row>
    <row r="146" spans="1:2" x14ac:dyDescent="0.25">
      <c r="A146" s="126">
        <v>44046</v>
      </c>
      <c r="B146" s="127">
        <v>2491</v>
      </c>
    </row>
    <row r="147" spans="1:2" x14ac:dyDescent="0.25">
      <c r="A147" s="126">
        <v>44047</v>
      </c>
      <c r="B147" s="127">
        <v>2491</v>
      </c>
    </row>
    <row r="148" spans="1:2" x14ac:dyDescent="0.25">
      <c r="A148" s="126">
        <v>44048</v>
      </c>
      <c r="B148" s="127">
        <v>2491</v>
      </c>
    </row>
    <row r="149" spans="1:2" x14ac:dyDescent="0.25">
      <c r="A149" s="126">
        <v>44049</v>
      </c>
      <c r="B149" s="127">
        <v>2491</v>
      </c>
    </row>
    <row r="150" spans="1:2" x14ac:dyDescent="0.25">
      <c r="A150" s="126">
        <v>44050</v>
      </c>
      <c r="B150" s="127">
        <v>2491</v>
      </c>
    </row>
    <row r="151" spans="1:2" x14ac:dyDescent="0.25">
      <c r="A151" s="126">
        <v>44051</v>
      </c>
      <c r="B151" s="127">
        <v>2491</v>
      </c>
    </row>
    <row r="152" spans="1:2" x14ac:dyDescent="0.25">
      <c r="A152" s="126">
        <v>44052</v>
      </c>
      <c r="B152" s="127">
        <v>2491</v>
      </c>
    </row>
    <row r="153" spans="1:2" x14ac:dyDescent="0.25">
      <c r="A153" s="126">
        <v>44053</v>
      </c>
      <c r="B153" s="127">
        <v>2491</v>
      </c>
    </row>
    <row r="154" spans="1:2" x14ac:dyDescent="0.25">
      <c r="A154" s="126">
        <v>44054</v>
      </c>
      <c r="B154" s="127">
        <v>2491</v>
      </c>
    </row>
    <row r="155" spans="1:2" x14ac:dyDescent="0.25">
      <c r="A155" s="126">
        <v>44055</v>
      </c>
      <c r="B155" s="127">
        <v>2491</v>
      </c>
    </row>
    <row r="156" spans="1:2" x14ac:dyDescent="0.25">
      <c r="A156" s="126">
        <v>44056</v>
      </c>
      <c r="B156" s="127">
        <v>2491</v>
      </c>
    </row>
    <row r="157" spans="1:2" x14ac:dyDescent="0.25">
      <c r="A157" s="126">
        <v>44057</v>
      </c>
      <c r="B157" s="127">
        <v>2491</v>
      </c>
    </row>
    <row r="158" spans="1:2" x14ac:dyDescent="0.25">
      <c r="A158" s="126">
        <v>44058</v>
      </c>
      <c r="B158" s="127">
        <v>2491</v>
      </c>
    </row>
    <row r="159" spans="1:2" x14ac:dyDescent="0.25">
      <c r="A159" s="126">
        <v>44059</v>
      </c>
      <c r="B159" s="127">
        <v>2491</v>
      </c>
    </row>
    <row r="160" spans="1:2" x14ac:dyDescent="0.25">
      <c r="A160" s="126">
        <v>44060</v>
      </c>
      <c r="B160" s="127">
        <v>2491</v>
      </c>
    </row>
    <row r="161" spans="1:2" x14ac:dyDescent="0.25">
      <c r="A161" s="126">
        <v>44061</v>
      </c>
      <c r="B161" s="127">
        <v>2491</v>
      </c>
    </row>
    <row r="162" spans="1:2" x14ac:dyDescent="0.25">
      <c r="A162" s="126">
        <v>44062</v>
      </c>
      <c r="B162" s="127">
        <v>2492</v>
      </c>
    </row>
    <row r="163" spans="1:2" x14ac:dyDescent="0.25">
      <c r="A163" s="126">
        <v>44063</v>
      </c>
      <c r="B163" s="127">
        <v>2492</v>
      </c>
    </row>
    <row r="164" spans="1:2" x14ac:dyDescent="0.25">
      <c r="A164" s="126">
        <v>44064</v>
      </c>
      <c r="B164" s="127">
        <v>2492</v>
      </c>
    </row>
    <row r="165" spans="1:2" x14ac:dyDescent="0.25">
      <c r="A165" s="126">
        <v>44065</v>
      </c>
      <c r="B165" s="127">
        <v>2492</v>
      </c>
    </row>
    <row r="166" spans="1:2" x14ac:dyDescent="0.25">
      <c r="A166" s="126">
        <v>44066</v>
      </c>
      <c r="B166" s="127">
        <v>2492</v>
      </c>
    </row>
    <row r="167" spans="1:2" x14ac:dyDescent="0.25">
      <c r="A167" s="126">
        <v>44067</v>
      </c>
      <c r="B167" s="127">
        <v>2492</v>
      </c>
    </row>
    <row r="168" spans="1:2" x14ac:dyDescent="0.25">
      <c r="A168" s="126">
        <v>44068</v>
      </c>
      <c r="B168" s="127">
        <v>2492</v>
      </c>
    </row>
    <row r="169" spans="1:2" x14ac:dyDescent="0.25">
      <c r="A169" s="126">
        <v>44069</v>
      </c>
      <c r="B169" s="127">
        <v>2494</v>
      </c>
    </row>
    <row r="170" spans="1:2" x14ac:dyDescent="0.25">
      <c r="A170" s="126">
        <v>44070</v>
      </c>
      <c r="B170" s="127">
        <v>2494</v>
      </c>
    </row>
    <row r="171" spans="1:2" x14ac:dyDescent="0.25">
      <c r="A171" s="126">
        <v>44071</v>
      </c>
      <c r="B171" s="127">
        <v>2494</v>
      </c>
    </row>
    <row r="172" spans="1:2" x14ac:dyDescent="0.25">
      <c r="A172" s="126">
        <v>44072</v>
      </c>
      <c r="B172" s="127">
        <v>2494</v>
      </c>
    </row>
    <row r="173" spans="1:2" x14ac:dyDescent="0.25">
      <c r="A173" s="126">
        <v>44073</v>
      </c>
      <c r="B173" s="127">
        <v>2494</v>
      </c>
    </row>
    <row r="174" spans="1:2" x14ac:dyDescent="0.25">
      <c r="A174" s="126">
        <v>44074</v>
      </c>
      <c r="B174" s="127">
        <v>2494</v>
      </c>
    </row>
    <row r="175" spans="1:2" x14ac:dyDescent="0.25">
      <c r="A175" s="291">
        <v>44075</v>
      </c>
      <c r="B175" s="127">
        <v>2494</v>
      </c>
    </row>
    <row r="176" spans="1:2" x14ac:dyDescent="0.25">
      <c r="A176" s="291">
        <v>44076</v>
      </c>
      <c r="B176" s="127">
        <v>2495</v>
      </c>
    </row>
    <row r="177" spans="1:2" x14ac:dyDescent="0.25">
      <c r="A177" s="291">
        <v>44077</v>
      </c>
      <c r="B177" s="127">
        <v>2496</v>
      </c>
    </row>
    <row r="178" spans="1:2" x14ac:dyDescent="0.25">
      <c r="A178" s="291">
        <v>44078</v>
      </c>
      <c r="B178" s="127">
        <v>2496</v>
      </c>
    </row>
    <row r="179" spans="1:2" x14ac:dyDescent="0.25">
      <c r="A179" s="291">
        <v>44079</v>
      </c>
      <c r="B179" s="127">
        <v>2496</v>
      </c>
    </row>
    <row r="180" spans="1:2" x14ac:dyDescent="0.25">
      <c r="A180" s="291">
        <v>44080</v>
      </c>
      <c r="B180" s="127">
        <v>2496</v>
      </c>
    </row>
    <row r="181" spans="1:2" x14ac:dyDescent="0.25">
      <c r="A181" s="291">
        <v>44081</v>
      </c>
      <c r="B181" s="127">
        <v>2496</v>
      </c>
    </row>
    <row r="182" spans="1:2" x14ac:dyDescent="0.25">
      <c r="A182" s="291">
        <v>44082</v>
      </c>
      <c r="B182" s="127">
        <v>2499</v>
      </c>
    </row>
    <row r="183" spans="1:2" x14ac:dyDescent="0.25">
      <c r="A183" s="291">
        <v>44083</v>
      </c>
      <c r="B183" s="127">
        <v>2499</v>
      </c>
    </row>
    <row r="184" spans="1:2" x14ac:dyDescent="0.25">
      <c r="A184" s="291">
        <v>44084</v>
      </c>
      <c r="B184" s="127">
        <v>2499</v>
      </c>
    </row>
    <row r="185" spans="1:2" x14ac:dyDescent="0.25">
      <c r="A185" s="291">
        <v>44085</v>
      </c>
      <c r="B185" s="127">
        <v>2499</v>
      </c>
    </row>
    <row r="186" spans="1:2" x14ac:dyDescent="0.25">
      <c r="A186" s="291">
        <v>44086</v>
      </c>
      <c r="B186" s="127">
        <v>2499</v>
      </c>
    </row>
    <row r="187" spans="1:2" x14ac:dyDescent="0.25">
      <c r="A187" s="291">
        <v>44087</v>
      </c>
      <c r="B187" s="127">
        <v>2499</v>
      </c>
    </row>
    <row r="188" spans="1:2" x14ac:dyDescent="0.25">
      <c r="A188" s="291">
        <v>44088</v>
      </c>
      <c r="B188" s="127">
        <v>2499</v>
      </c>
    </row>
    <row r="189" spans="1:2" x14ac:dyDescent="0.25">
      <c r="A189" s="291">
        <v>44089</v>
      </c>
      <c r="B189" s="127">
        <v>2500</v>
      </c>
    </row>
    <row r="190" spans="1:2" x14ac:dyDescent="0.25">
      <c r="A190" s="291">
        <v>44090</v>
      </c>
      <c r="B190" s="127">
        <v>2501</v>
      </c>
    </row>
    <row r="191" spans="1:2" x14ac:dyDescent="0.25">
      <c r="A191" s="291">
        <v>44091</v>
      </c>
      <c r="B191" s="127">
        <v>2501</v>
      </c>
    </row>
    <row r="192" spans="1:2" x14ac:dyDescent="0.25">
      <c r="A192" s="291">
        <v>44092</v>
      </c>
      <c r="B192" s="127">
        <v>2502</v>
      </c>
    </row>
    <row r="193" spans="1:3" x14ac:dyDescent="0.25">
      <c r="A193" s="291">
        <v>44093</v>
      </c>
      <c r="B193" s="127">
        <v>2505</v>
      </c>
    </row>
    <row r="194" spans="1:3" x14ac:dyDescent="0.25">
      <c r="A194" s="291">
        <v>44094</v>
      </c>
      <c r="B194" s="127">
        <v>2505</v>
      </c>
    </row>
    <row r="195" spans="1:3" x14ac:dyDescent="0.25">
      <c r="A195" s="291">
        <v>44095</v>
      </c>
      <c r="B195" s="127">
        <v>2505</v>
      </c>
    </row>
    <row r="196" spans="1:3" x14ac:dyDescent="0.25">
      <c r="A196" s="291">
        <v>44096</v>
      </c>
      <c r="B196" s="127">
        <v>2506</v>
      </c>
    </row>
    <row r="197" spans="1:3" x14ac:dyDescent="0.25">
      <c r="A197" s="291">
        <v>44097</v>
      </c>
      <c r="B197" s="127">
        <v>2508</v>
      </c>
    </row>
    <row r="198" spans="1:3" x14ac:dyDescent="0.25">
      <c r="A198" s="291">
        <v>44098</v>
      </c>
      <c r="B198" s="127">
        <v>2510</v>
      </c>
    </row>
    <row r="199" spans="1:3" x14ac:dyDescent="0.25">
      <c r="A199" s="291">
        <v>44099</v>
      </c>
      <c r="B199" s="127">
        <v>2511</v>
      </c>
      <c r="C199" s="354"/>
    </row>
    <row r="200" spans="1:3" x14ac:dyDescent="0.25">
      <c r="A200" s="291">
        <v>44100</v>
      </c>
      <c r="B200" s="127">
        <v>2511</v>
      </c>
    </row>
    <row r="201" spans="1:3" x14ac:dyDescent="0.25">
      <c r="A201" s="291">
        <v>44101</v>
      </c>
      <c r="B201" s="127">
        <v>2512</v>
      </c>
    </row>
    <row r="202" spans="1:3" x14ac:dyDescent="0.25">
      <c r="A202" s="291">
        <v>44102</v>
      </c>
      <c r="B202" s="127">
        <v>2512</v>
      </c>
    </row>
    <row r="203" spans="1:3" x14ac:dyDescent="0.25">
      <c r="A203" s="291">
        <v>44103</v>
      </c>
      <c r="B203" s="127">
        <v>2512</v>
      </c>
    </row>
    <row r="204" spans="1:3" x14ac:dyDescent="0.25">
      <c r="A204" s="291">
        <v>44104</v>
      </c>
      <c r="B204" s="127">
        <v>2519</v>
      </c>
    </row>
    <row r="205" spans="1:3" x14ac:dyDescent="0.25">
      <c r="A205" s="291">
        <v>44105</v>
      </c>
      <c r="B205" s="127">
        <v>2522</v>
      </c>
    </row>
    <row r="206" spans="1:3" x14ac:dyDescent="0.25">
      <c r="A206" s="291">
        <v>44106</v>
      </c>
      <c r="B206" s="127">
        <v>2526</v>
      </c>
    </row>
    <row r="207" spans="1:3" x14ac:dyDescent="0.25">
      <c r="A207" s="291">
        <v>44107</v>
      </c>
      <c r="B207" s="127">
        <v>2530</v>
      </c>
    </row>
    <row r="208" spans="1:3" x14ac:dyDescent="0.25">
      <c r="A208" s="291">
        <v>44108</v>
      </c>
      <c r="B208" s="127">
        <v>2530</v>
      </c>
    </row>
    <row r="209" spans="1:2" x14ac:dyDescent="0.25">
      <c r="A209" s="291">
        <v>44109</v>
      </c>
      <c r="B209" s="127">
        <v>2530</v>
      </c>
    </row>
    <row r="210" spans="1:2" x14ac:dyDescent="0.25">
      <c r="A210" s="291">
        <v>44110</v>
      </c>
      <c r="B210" s="127">
        <v>2532</v>
      </c>
    </row>
    <row r="211" spans="1:2" x14ac:dyDescent="0.25">
      <c r="A211" s="291">
        <v>44111</v>
      </c>
      <c r="B211" s="127">
        <v>2533</v>
      </c>
    </row>
    <row r="212" spans="1:2" x14ac:dyDescent="0.25">
      <c r="A212" s="291">
        <v>44112</v>
      </c>
      <c r="B212" s="127">
        <v>2538</v>
      </c>
    </row>
    <row r="213" spans="1:2" x14ac:dyDescent="0.25">
      <c r="A213" s="291">
        <v>44113</v>
      </c>
      <c r="B213" s="127">
        <v>2544</v>
      </c>
    </row>
    <row r="214" spans="1:2" x14ac:dyDescent="0.25">
      <c r="A214" s="291">
        <v>44114</v>
      </c>
      <c r="B214" s="127">
        <v>2550</v>
      </c>
    </row>
    <row r="215" spans="1:2" x14ac:dyDescent="0.25">
      <c r="A215" s="291">
        <v>44115</v>
      </c>
      <c r="B215" s="127">
        <v>2550</v>
      </c>
    </row>
    <row r="216" spans="1:2" x14ac:dyDescent="0.25">
      <c r="A216" s="291">
        <v>44116</v>
      </c>
      <c r="B216" s="127">
        <v>2550</v>
      </c>
    </row>
    <row r="217" spans="1:2" x14ac:dyDescent="0.25">
      <c r="A217" s="291">
        <v>44117</v>
      </c>
      <c r="B217" s="127">
        <v>2557</v>
      </c>
    </row>
    <row r="218" spans="1:2" x14ac:dyDescent="0.25">
      <c r="A218" s="291">
        <v>44118</v>
      </c>
      <c r="B218" s="127">
        <v>2572</v>
      </c>
    </row>
    <row r="219" spans="1:2" x14ac:dyDescent="0.25">
      <c r="A219" s="291">
        <v>44119</v>
      </c>
      <c r="B219" s="127">
        <v>2585</v>
      </c>
    </row>
    <row r="220" spans="1:2" x14ac:dyDescent="0.25">
      <c r="A220" s="291">
        <v>44120</v>
      </c>
      <c r="B220" s="127">
        <v>2594</v>
      </c>
    </row>
    <row r="221" spans="1:2" x14ac:dyDescent="0.25">
      <c r="A221" s="291">
        <v>44121</v>
      </c>
      <c r="B221" s="127">
        <v>2609</v>
      </c>
    </row>
    <row r="222" spans="1:2" x14ac:dyDescent="0.25">
      <c r="A222" s="291">
        <v>44122</v>
      </c>
      <c r="B222" s="127">
        <v>2609</v>
      </c>
    </row>
    <row r="223" spans="1:2" x14ac:dyDescent="0.25">
      <c r="A223" s="291">
        <v>44123</v>
      </c>
      <c r="B223" s="127">
        <v>2610</v>
      </c>
    </row>
    <row r="224" spans="1:2" x14ac:dyDescent="0.25">
      <c r="A224" s="291">
        <v>44124</v>
      </c>
      <c r="B224" s="127">
        <v>2625</v>
      </c>
    </row>
    <row r="225" spans="1:2" x14ac:dyDescent="0.25">
      <c r="A225" s="291">
        <v>44125</v>
      </c>
      <c r="B225" s="127">
        <v>2653</v>
      </c>
    </row>
    <row r="226" spans="1:2" x14ac:dyDescent="0.25">
      <c r="A226" s="291">
        <v>44126</v>
      </c>
      <c r="B226" s="127">
        <v>2670</v>
      </c>
    </row>
    <row r="227" spans="1:2" x14ac:dyDescent="0.25">
      <c r="A227" s="291">
        <v>44127</v>
      </c>
      <c r="B227" s="127">
        <v>2688</v>
      </c>
    </row>
    <row r="228" spans="1:2" x14ac:dyDescent="0.25">
      <c r="A228" s="291">
        <v>44128</v>
      </c>
      <c r="B228" s="127">
        <v>2699</v>
      </c>
    </row>
    <row r="229" spans="1:2" x14ac:dyDescent="0.25">
      <c r="A229" s="291">
        <v>44129</v>
      </c>
      <c r="B229" s="127">
        <v>2700</v>
      </c>
    </row>
    <row r="230" spans="1:2" x14ac:dyDescent="0.25">
      <c r="A230" s="291">
        <v>44130</v>
      </c>
      <c r="B230" s="127">
        <v>2701</v>
      </c>
    </row>
    <row r="231" spans="1:2" x14ac:dyDescent="0.25">
      <c r="A231" s="291">
        <v>44131</v>
      </c>
      <c r="B231" s="127">
        <v>2726</v>
      </c>
    </row>
    <row r="232" spans="1:2" x14ac:dyDescent="0.25">
      <c r="A232" s="291">
        <v>44132</v>
      </c>
      <c r="B232" s="127">
        <v>2754</v>
      </c>
    </row>
    <row r="233" spans="1:2" x14ac:dyDescent="0.25">
      <c r="A233" s="291">
        <v>44133</v>
      </c>
      <c r="B233" s="127">
        <v>2791</v>
      </c>
    </row>
    <row r="234" spans="1:2" x14ac:dyDescent="0.25">
      <c r="A234" s="291">
        <v>44134</v>
      </c>
      <c r="B234" s="127">
        <v>2819</v>
      </c>
    </row>
    <row r="235" spans="1:2" x14ac:dyDescent="0.25">
      <c r="A235" s="291">
        <v>44135</v>
      </c>
      <c r="B235" s="127">
        <v>2843</v>
      </c>
    </row>
    <row r="236" spans="1:2" x14ac:dyDescent="0.25">
      <c r="A236" s="291">
        <v>44136</v>
      </c>
      <c r="B236" s="127">
        <v>2849</v>
      </c>
    </row>
    <row r="237" spans="1:2" x14ac:dyDescent="0.25">
      <c r="A237" s="291">
        <v>44137</v>
      </c>
      <c r="B237" s="127">
        <v>2849</v>
      </c>
    </row>
    <row r="238" spans="1:2" x14ac:dyDescent="0.25">
      <c r="A238" s="291">
        <v>44138</v>
      </c>
      <c r="B238" s="127">
        <v>2877</v>
      </c>
    </row>
    <row r="239" spans="1:2" x14ac:dyDescent="0.25">
      <c r="A239" s="291">
        <v>44139</v>
      </c>
      <c r="B239" s="127">
        <v>2927</v>
      </c>
    </row>
    <row r="240" spans="1:2" x14ac:dyDescent="0.25">
      <c r="A240" s="291">
        <v>44140</v>
      </c>
      <c r="B240" s="127">
        <v>2966</v>
      </c>
    </row>
    <row r="241" spans="1:3" x14ac:dyDescent="0.25">
      <c r="A241" s="291">
        <v>44141</v>
      </c>
      <c r="B241" s="127">
        <v>2997</v>
      </c>
    </row>
    <row r="242" spans="1:3" x14ac:dyDescent="0.25">
      <c r="A242" s="291">
        <v>44142</v>
      </c>
      <c r="B242" s="127">
        <v>3036</v>
      </c>
    </row>
    <row r="243" spans="1:3" x14ac:dyDescent="0.25">
      <c r="A243" s="291">
        <v>44143</v>
      </c>
      <c r="B243" s="127">
        <v>3039</v>
      </c>
    </row>
    <row r="244" spans="1:3" x14ac:dyDescent="0.25">
      <c r="A244" s="291">
        <v>44144</v>
      </c>
      <c r="B244" s="127">
        <v>3040</v>
      </c>
    </row>
    <row r="245" spans="1:3" x14ac:dyDescent="0.25">
      <c r="A245" s="291">
        <v>44145</v>
      </c>
      <c r="B245" s="127">
        <v>3079</v>
      </c>
    </row>
    <row r="246" spans="1:3" x14ac:dyDescent="0.25">
      <c r="A246" s="291">
        <v>44146</v>
      </c>
      <c r="B246" s="127">
        <v>3143</v>
      </c>
    </row>
    <row r="247" spans="1:3" x14ac:dyDescent="0.25">
      <c r="A247" s="291">
        <v>44147</v>
      </c>
      <c r="B247" s="127">
        <v>3188</v>
      </c>
    </row>
    <row r="248" spans="1:3" x14ac:dyDescent="0.25">
      <c r="A248" s="291">
        <v>44148</v>
      </c>
      <c r="B248" s="127">
        <v>3244</v>
      </c>
      <c r="C248" s="350"/>
    </row>
    <row r="249" spans="1:3" x14ac:dyDescent="0.25">
      <c r="A249" s="291">
        <v>44149</v>
      </c>
      <c r="B249" s="127">
        <v>3280</v>
      </c>
    </row>
    <row r="250" spans="1:3" x14ac:dyDescent="0.25">
      <c r="A250" s="291">
        <v>44150</v>
      </c>
      <c r="B250" s="127">
        <v>3280</v>
      </c>
    </row>
    <row r="251" spans="1:3" x14ac:dyDescent="0.25">
      <c r="A251" s="291">
        <v>44151</v>
      </c>
      <c r="B251" s="127">
        <v>3286</v>
      </c>
    </row>
    <row r="252" spans="1:3" x14ac:dyDescent="0.25">
      <c r="A252" s="291">
        <v>44152</v>
      </c>
      <c r="B252" s="127">
        <v>3323</v>
      </c>
    </row>
    <row r="253" spans="1:3" x14ac:dyDescent="0.25">
      <c r="A253" s="291">
        <v>44153</v>
      </c>
      <c r="B253" s="127">
        <v>3377</v>
      </c>
    </row>
    <row r="254" spans="1:3" x14ac:dyDescent="0.25">
      <c r="A254" s="291">
        <v>44154</v>
      </c>
      <c r="B254" s="127">
        <v>3427</v>
      </c>
    </row>
    <row r="255" spans="1:3" x14ac:dyDescent="0.25">
      <c r="A255" s="291">
        <v>44155</v>
      </c>
      <c r="B255" s="127">
        <v>3459</v>
      </c>
    </row>
    <row r="256" spans="1:3" x14ac:dyDescent="0.25">
      <c r="A256" s="291">
        <v>44156</v>
      </c>
      <c r="B256" s="127">
        <v>3496</v>
      </c>
    </row>
    <row r="257" spans="1:3" x14ac:dyDescent="0.25">
      <c r="A257" s="291">
        <v>44157</v>
      </c>
      <c r="B257" s="127">
        <v>3503</v>
      </c>
    </row>
    <row r="258" spans="1:3" x14ac:dyDescent="0.25">
      <c r="A258" s="291">
        <v>44158</v>
      </c>
      <c r="B258" s="127">
        <v>3503</v>
      </c>
    </row>
    <row r="259" spans="1:3" x14ac:dyDescent="0.25">
      <c r="A259" s="291">
        <v>44159</v>
      </c>
      <c r="B259" s="127">
        <v>3544</v>
      </c>
    </row>
    <row r="260" spans="1:3" x14ac:dyDescent="0.25">
      <c r="A260" s="291">
        <v>44160</v>
      </c>
      <c r="B260" s="127">
        <v>3588</v>
      </c>
    </row>
    <row r="261" spans="1:3" x14ac:dyDescent="0.25">
      <c r="A261" s="291">
        <v>44161</v>
      </c>
      <c r="B261" s="127">
        <v>3639</v>
      </c>
    </row>
    <row r="262" spans="1:3" x14ac:dyDescent="0.25">
      <c r="A262" s="291">
        <v>44162</v>
      </c>
      <c r="B262" s="127">
        <v>3676</v>
      </c>
    </row>
    <row r="263" spans="1:3" x14ac:dyDescent="0.25">
      <c r="A263" s="291">
        <v>44163</v>
      </c>
      <c r="B263" s="70">
        <v>3720</v>
      </c>
      <c r="C263" s="69"/>
    </row>
    <row r="264" spans="1:3" x14ac:dyDescent="0.25">
      <c r="A264" s="291">
        <v>44164</v>
      </c>
      <c r="B264" s="70">
        <v>3722</v>
      </c>
      <c r="C264" s="69"/>
    </row>
    <row r="265" spans="1:3" x14ac:dyDescent="0.25">
      <c r="A265" s="291">
        <v>44165</v>
      </c>
      <c r="B265" s="127">
        <v>3725</v>
      </c>
    </row>
    <row r="266" spans="1:3" x14ac:dyDescent="0.25">
      <c r="A266" s="291">
        <v>44166</v>
      </c>
      <c r="B266" s="127">
        <v>3759</v>
      </c>
    </row>
    <row r="267" spans="1:3" x14ac:dyDescent="0.25">
      <c r="A267" s="291">
        <v>44167</v>
      </c>
      <c r="B267" s="127">
        <v>3797</v>
      </c>
    </row>
    <row r="268" spans="1:3" x14ac:dyDescent="0.25">
      <c r="A268" s="291">
        <v>44168</v>
      </c>
      <c r="B268" s="127">
        <v>3848</v>
      </c>
    </row>
    <row r="269" spans="1:3" x14ac:dyDescent="0.25">
      <c r="A269" s="291">
        <v>44169</v>
      </c>
      <c r="B269" s="127">
        <v>3889</v>
      </c>
    </row>
    <row r="270" spans="1:3" x14ac:dyDescent="0.25">
      <c r="A270" s="291">
        <v>44170</v>
      </c>
      <c r="B270" s="127">
        <v>3911</v>
      </c>
    </row>
    <row r="271" spans="1:3" x14ac:dyDescent="0.25">
      <c r="A271" s="291">
        <v>44171</v>
      </c>
      <c r="B271" s="127">
        <v>3916</v>
      </c>
    </row>
    <row r="272" spans="1:3" x14ac:dyDescent="0.25">
      <c r="A272" s="291">
        <v>44172</v>
      </c>
      <c r="B272" s="127">
        <v>3917</v>
      </c>
    </row>
    <row r="273" spans="1:2" x14ac:dyDescent="0.25">
      <c r="A273" s="291">
        <v>44173</v>
      </c>
      <c r="B273" s="127">
        <v>3950</v>
      </c>
    </row>
    <row r="274" spans="1:2" x14ac:dyDescent="0.25">
      <c r="A274" s="291">
        <v>44174</v>
      </c>
      <c r="B274" s="127">
        <v>3989</v>
      </c>
    </row>
    <row r="275" spans="1:2" x14ac:dyDescent="0.25">
      <c r="A275" s="291">
        <v>44175</v>
      </c>
      <c r="B275" s="127">
        <v>4039</v>
      </c>
    </row>
    <row r="276" spans="1:2" x14ac:dyDescent="0.25">
      <c r="A276" s="291">
        <v>44176</v>
      </c>
      <c r="B276" s="127">
        <v>4070</v>
      </c>
    </row>
    <row r="277" spans="1:2" x14ac:dyDescent="0.25">
      <c r="A277" s="291">
        <v>44177</v>
      </c>
      <c r="B277" s="127">
        <f>B276+39</f>
        <v>4109</v>
      </c>
    </row>
    <row r="278" spans="1:2" x14ac:dyDescent="0.25">
      <c r="A278" s="291">
        <v>44178</v>
      </c>
      <c r="B278" s="127">
        <v>4111</v>
      </c>
    </row>
    <row r="279" spans="1:2" x14ac:dyDescent="0.25">
      <c r="A279" s="291">
        <v>44179</v>
      </c>
      <c r="B279" s="127">
        <v>4111</v>
      </c>
    </row>
    <row r="280" spans="1:2" x14ac:dyDescent="0.25">
      <c r="A280" s="291">
        <v>44180</v>
      </c>
      <c r="B280" s="127">
        <v>4135</v>
      </c>
    </row>
    <row r="281" spans="1:2" x14ac:dyDescent="0.25">
      <c r="A281" s="291">
        <v>44181</v>
      </c>
      <c r="B281" s="127">
        <v>4173</v>
      </c>
    </row>
    <row r="282" spans="1:2" x14ac:dyDescent="0.25">
      <c r="A282" s="291">
        <v>44182</v>
      </c>
      <c r="B282" s="127">
        <v>4203</v>
      </c>
    </row>
    <row r="283" spans="1:2" x14ac:dyDescent="0.25">
      <c r="A283" s="291">
        <v>44183</v>
      </c>
      <c r="B283" s="127">
        <v>4239</v>
      </c>
    </row>
    <row r="284" spans="1:2" x14ac:dyDescent="0.25">
      <c r="A284" s="291">
        <v>44184</v>
      </c>
      <c r="B284" s="127">
        <v>4280</v>
      </c>
    </row>
    <row r="285" spans="1:2" x14ac:dyDescent="0.25">
      <c r="A285" s="291">
        <v>44185</v>
      </c>
      <c r="B285" s="127">
        <v>4283</v>
      </c>
    </row>
    <row r="286" spans="1:2" x14ac:dyDescent="0.25">
      <c r="A286" s="291">
        <v>44186</v>
      </c>
      <c r="B286" s="127">
        <v>4283</v>
      </c>
    </row>
    <row r="287" spans="1:2" x14ac:dyDescent="0.25">
      <c r="A287" s="291">
        <v>44187</v>
      </c>
      <c r="B287" s="127">
        <v>4326</v>
      </c>
    </row>
    <row r="288" spans="1:2" x14ac:dyDescent="0.25">
      <c r="A288" s="291">
        <v>44188</v>
      </c>
      <c r="B288" s="127">
        <v>4373</v>
      </c>
    </row>
    <row r="289" spans="1:2" x14ac:dyDescent="0.25">
      <c r="A289" s="291">
        <v>44189</v>
      </c>
      <c r="B289" s="127">
        <v>4416</v>
      </c>
    </row>
    <row r="290" spans="1:2" x14ac:dyDescent="0.25">
      <c r="A290" s="291">
        <v>44190</v>
      </c>
      <c r="B290" s="127">
        <v>4459</v>
      </c>
    </row>
    <row r="291" spans="1:2" x14ac:dyDescent="0.25">
      <c r="A291" s="291">
        <v>44191</v>
      </c>
      <c r="B291" s="127">
        <v>4459</v>
      </c>
    </row>
    <row r="292" spans="1:2" x14ac:dyDescent="0.25">
      <c r="A292" s="291">
        <v>44192</v>
      </c>
      <c r="B292" s="127">
        <v>4460</v>
      </c>
    </row>
    <row r="293" spans="1:2" x14ac:dyDescent="0.25">
      <c r="A293" s="291">
        <v>44193</v>
      </c>
      <c r="B293" s="127">
        <v>4460</v>
      </c>
    </row>
    <row r="294" spans="1:2" x14ac:dyDescent="0.25">
      <c r="A294" s="291">
        <v>44194</v>
      </c>
      <c r="B294" s="127">
        <v>4467</v>
      </c>
    </row>
    <row r="295" spans="1:2" x14ac:dyDescent="0.25">
      <c r="A295" s="291">
        <v>44195</v>
      </c>
      <c r="B295" s="127">
        <v>4510</v>
      </c>
    </row>
    <row r="296" spans="1:2" x14ac:dyDescent="0.25">
      <c r="A296" s="291">
        <v>44196</v>
      </c>
      <c r="B296" s="127">
        <v>4578</v>
      </c>
    </row>
    <row r="297" spans="1:2" x14ac:dyDescent="0.25">
      <c r="A297" s="291">
        <v>44197</v>
      </c>
      <c r="B297" s="127">
        <v>4621</v>
      </c>
    </row>
    <row r="298" spans="1:2" x14ac:dyDescent="0.25">
      <c r="A298" s="291">
        <v>44198</v>
      </c>
      <c r="B298" s="127">
        <v>4621</v>
      </c>
    </row>
    <row r="299" spans="1:2" x14ac:dyDescent="0.25">
      <c r="A299" s="291">
        <v>44199</v>
      </c>
      <c r="B299" s="127">
        <v>4622</v>
      </c>
    </row>
    <row r="300" spans="1:2" x14ac:dyDescent="0.25">
      <c r="A300" s="291">
        <v>44200</v>
      </c>
      <c r="B300" s="127">
        <v>4622</v>
      </c>
    </row>
    <row r="301" spans="1:2" x14ac:dyDescent="0.25">
      <c r="A301" s="291">
        <v>44201</v>
      </c>
      <c r="B301" s="127">
        <v>4633</v>
      </c>
    </row>
    <row r="302" spans="1:2" x14ac:dyDescent="0.25">
      <c r="A302" s="291">
        <v>44202</v>
      </c>
      <c r="B302" s="127">
        <v>4701</v>
      </c>
    </row>
    <row r="303" spans="1:2" x14ac:dyDescent="0.25">
      <c r="A303" s="291">
        <v>44203</v>
      </c>
      <c r="B303" s="127">
        <v>4779</v>
      </c>
    </row>
    <row r="304" spans="1:2" x14ac:dyDescent="0.25">
      <c r="A304" s="291">
        <v>44204</v>
      </c>
      <c r="B304" s="127">
        <v>4872</v>
      </c>
    </row>
    <row r="305" spans="1:2" x14ac:dyDescent="0.25">
      <c r="A305" s="291">
        <v>44205</v>
      </c>
      <c r="B305" s="127">
        <v>4965</v>
      </c>
    </row>
    <row r="306" spans="1:2" x14ac:dyDescent="0.25">
      <c r="A306" s="291">
        <v>44206</v>
      </c>
      <c r="B306" s="127">
        <v>4968</v>
      </c>
    </row>
    <row r="307" spans="1:2" x14ac:dyDescent="0.25">
      <c r="A307" s="291">
        <v>44207</v>
      </c>
      <c r="B307" s="127">
        <v>4969</v>
      </c>
    </row>
    <row r="308" spans="1:2" x14ac:dyDescent="0.25">
      <c r="A308" s="291">
        <v>44208</v>
      </c>
      <c r="B308" s="127">
        <v>5023</v>
      </c>
    </row>
    <row r="309" spans="1:2" x14ac:dyDescent="0.25">
      <c r="A309" s="291">
        <v>44209</v>
      </c>
      <c r="B309" s="127">
        <v>5102</v>
      </c>
    </row>
    <row r="310" spans="1:2" x14ac:dyDescent="0.25">
      <c r="A310" s="291">
        <v>44210</v>
      </c>
      <c r="B310" s="127">
        <v>5166</v>
      </c>
    </row>
    <row r="311" spans="1:2" x14ac:dyDescent="0.25">
      <c r="A311" s="291">
        <v>44211</v>
      </c>
      <c r="B311" s="127">
        <v>5227</v>
      </c>
    </row>
    <row r="312" spans="1:2" x14ac:dyDescent="0.25">
      <c r="A312" s="291">
        <v>44212</v>
      </c>
      <c r="B312" s="127">
        <v>5305</v>
      </c>
    </row>
    <row r="313" spans="1:2" x14ac:dyDescent="0.25">
      <c r="A313" s="291">
        <v>44213</v>
      </c>
      <c r="B313" s="127">
        <v>5305</v>
      </c>
    </row>
    <row r="314" spans="1:2" x14ac:dyDescent="0.25">
      <c r="A314" s="291">
        <v>44214</v>
      </c>
      <c r="B314" s="127">
        <v>5305</v>
      </c>
    </row>
    <row r="315" spans="1:2" x14ac:dyDescent="0.25">
      <c r="A315" s="291">
        <v>44215</v>
      </c>
      <c r="B315" s="127">
        <v>5376</v>
      </c>
    </row>
    <row r="316" spans="1:2" x14ac:dyDescent="0.25">
      <c r="A316" s="291">
        <v>44216</v>
      </c>
      <c r="B316" s="127">
        <v>5468</v>
      </c>
    </row>
    <row r="317" spans="1:2" x14ac:dyDescent="0.25">
      <c r="A317" s="291">
        <v>44217</v>
      </c>
      <c r="B317" s="127">
        <v>5557</v>
      </c>
    </row>
    <row r="318" spans="1:2" x14ac:dyDescent="0.25">
      <c r="A318" s="291">
        <v>44218</v>
      </c>
      <c r="B318" s="127">
        <v>5628</v>
      </c>
    </row>
    <row r="319" spans="1:2" x14ac:dyDescent="0.25">
      <c r="A319" s="291">
        <v>44219</v>
      </c>
      <c r="B319" s="127">
        <v>5704</v>
      </c>
    </row>
    <row r="320" spans="1:2" x14ac:dyDescent="0.25">
      <c r="A320" s="291">
        <v>44220</v>
      </c>
      <c r="B320" s="127">
        <v>5705</v>
      </c>
    </row>
    <row r="321" spans="1:2" x14ac:dyDescent="0.25">
      <c r="A321" s="291">
        <v>44221</v>
      </c>
      <c r="B321" s="127">
        <v>5709</v>
      </c>
    </row>
    <row r="322" spans="1:2" x14ac:dyDescent="0.25">
      <c r="A322" s="291">
        <v>44222</v>
      </c>
      <c r="B322" s="127">
        <v>5796</v>
      </c>
    </row>
    <row r="323" spans="1:2" x14ac:dyDescent="0.25">
      <c r="A323" s="291">
        <v>44223</v>
      </c>
      <c r="B323" s="127">
        <v>5888</v>
      </c>
    </row>
    <row r="324" spans="1:2" x14ac:dyDescent="0.25">
      <c r="A324" s="291">
        <v>44224</v>
      </c>
      <c r="B324" s="127">
        <v>5970</v>
      </c>
    </row>
    <row r="325" spans="1:2" x14ac:dyDescent="0.25">
      <c r="A325" s="291">
        <v>44225</v>
      </c>
      <c r="B325" s="127">
        <v>6040</v>
      </c>
    </row>
    <row r="326" spans="1:2" x14ac:dyDescent="0.25">
      <c r="A326" s="291">
        <v>44226</v>
      </c>
      <c r="B326" s="127">
        <v>6100</v>
      </c>
    </row>
    <row r="327" spans="1:2" x14ac:dyDescent="0.25">
      <c r="A327" s="291">
        <v>44227</v>
      </c>
      <c r="B327" s="127">
        <v>6106</v>
      </c>
    </row>
    <row r="328" spans="1:2" x14ac:dyDescent="0.25">
      <c r="A328" s="291">
        <v>44228</v>
      </c>
      <c r="B328" s="127">
        <v>6112</v>
      </c>
    </row>
    <row r="329" spans="1:2" x14ac:dyDescent="0.25">
      <c r="A329" s="291">
        <v>44229</v>
      </c>
      <c r="B329" s="127">
        <v>6181</v>
      </c>
    </row>
    <row r="330" spans="1:2" x14ac:dyDescent="0.25">
      <c r="A330" s="291">
        <v>44230</v>
      </c>
      <c r="B330" s="127">
        <v>6269</v>
      </c>
    </row>
    <row r="331" spans="1:2" x14ac:dyDescent="0.25">
      <c r="A331" s="291">
        <v>44231</v>
      </c>
      <c r="B331" s="127">
        <v>6322</v>
      </c>
    </row>
    <row r="332" spans="1:2" x14ac:dyDescent="0.25">
      <c r="A332" s="291">
        <v>44232</v>
      </c>
      <c r="B332" s="127">
        <v>6383</v>
      </c>
    </row>
    <row r="333" spans="1:2" x14ac:dyDescent="0.25">
      <c r="A333" s="291">
        <v>44233</v>
      </c>
      <c r="B333" s="127">
        <v>6431</v>
      </c>
    </row>
    <row r="334" spans="1:2" x14ac:dyDescent="0.25">
      <c r="A334" s="291">
        <v>44234</v>
      </c>
      <c r="B334" s="127">
        <v>6438</v>
      </c>
    </row>
    <row r="335" spans="1:2" x14ac:dyDescent="0.25">
      <c r="A335" s="291">
        <v>44235</v>
      </c>
      <c r="B335" s="127">
        <v>6443</v>
      </c>
    </row>
    <row r="336" spans="1:2" x14ac:dyDescent="0.25">
      <c r="A336" s="291">
        <v>44236</v>
      </c>
      <c r="B336" s="127">
        <v>6501</v>
      </c>
    </row>
    <row r="337" spans="1:3" x14ac:dyDescent="0.25">
      <c r="A337" s="291">
        <v>44237</v>
      </c>
      <c r="B337" s="127">
        <v>6551</v>
      </c>
    </row>
    <row r="338" spans="1:3" x14ac:dyDescent="0.25">
      <c r="A338" s="291">
        <v>44238</v>
      </c>
      <c r="B338" s="127">
        <v>6599</v>
      </c>
    </row>
    <row r="339" spans="1:3" x14ac:dyDescent="0.25">
      <c r="A339" s="291">
        <v>44239</v>
      </c>
      <c r="B339" s="127">
        <v>6666</v>
      </c>
    </row>
    <row r="340" spans="1:3" x14ac:dyDescent="0.25">
      <c r="A340" s="291">
        <v>44240</v>
      </c>
      <c r="B340" s="127">
        <v>6711</v>
      </c>
    </row>
    <row r="341" spans="1:3" x14ac:dyDescent="0.25">
      <c r="A341" s="291">
        <v>44241</v>
      </c>
      <c r="B341" s="127">
        <v>6715</v>
      </c>
    </row>
    <row r="342" spans="1:3" x14ac:dyDescent="0.25">
      <c r="A342" s="291">
        <v>44242</v>
      </c>
      <c r="B342" s="127">
        <v>6715</v>
      </c>
    </row>
    <row r="343" spans="1:3" x14ac:dyDescent="0.25">
      <c r="A343" s="291">
        <v>44243</v>
      </c>
      <c r="B343" s="127">
        <v>6764</v>
      </c>
    </row>
    <row r="344" spans="1:3" x14ac:dyDescent="0.25">
      <c r="A344" s="291">
        <v>44244</v>
      </c>
      <c r="B344" s="127">
        <v>6828</v>
      </c>
    </row>
    <row r="345" spans="1:3" x14ac:dyDescent="0.25">
      <c r="A345" s="291">
        <v>44245</v>
      </c>
      <c r="B345" s="127">
        <v>6885</v>
      </c>
    </row>
    <row r="346" spans="1:3" x14ac:dyDescent="0.25">
      <c r="A346" s="291">
        <v>44246</v>
      </c>
      <c r="B346" s="127">
        <v>6916</v>
      </c>
    </row>
    <row r="347" spans="1:3" x14ac:dyDescent="0.25">
      <c r="A347" s="291">
        <v>44247</v>
      </c>
      <c r="B347" s="70">
        <v>6945</v>
      </c>
      <c r="C347" s="69"/>
    </row>
    <row r="348" spans="1:3" x14ac:dyDescent="0.25">
      <c r="A348" s="291">
        <v>44248</v>
      </c>
      <c r="B348" s="127">
        <v>6950</v>
      </c>
    </row>
    <row r="349" spans="1:3" x14ac:dyDescent="0.25">
      <c r="A349" s="291">
        <v>44249</v>
      </c>
      <c r="B349" s="127">
        <v>6950</v>
      </c>
    </row>
    <row r="350" spans="1:3" x14ac:dyDescent="0.25">
      <c r="A350" s="291">
        <v>44250</v>
      </c>
      <c r="B350" s="127">
        <v>7006</v>
      </c>
    </row>
    <row r="351" spans="1:3" x14ac:dyDescent="0.25">
      <c r="A351" s="291">
        <v>44251</v>
      </c>
      <c r="B351" s="127">
        <v>7053</v>
      </c>
    </row>
    <row r="352" spans="1:3" x14ac:dyDescent="0.25">
      <c r="A352" s="291">
        <v>44252</v>
      </c>
      <c r="B352" s="127">
        <v>7084</v>
      </c>
    </row>
    <row r="353" spans="1:2" x14ac:dyDescent="0.25">
      <c r="A353" s="291">
        <v>44253</v>
      </c>
      <c r="B353" s="127">
        <v>7111</v>
      </c>
    </row>
    <row r="354" spans="1:2" x14ac:dyDescent="0.25">
      <c r="A354" s="291">
        <v>44254</v>
      </c>
      <c r="B354" s="127">
        <v>7129</v>
      </c>
    </row>
    <row r="355" spans="1:2" x14ac:dyDescent="0.25">
      <c r="A355" s="291">
        <v>44255</v>
      </c>
      <c r="B355" s="127">
        <v>7131</v>
      </c>
    </row>
    <row r="356" spans="1:2" x14ac:dyDescent="0.25">
      <c r="A356" s="291">
        <v>44256</v>
      </c>
      <c r="B356" s="127">
        <v>7131</v>
      </c>
    </row>
    <row r="357" spans="1:2" x14ac:dyDescent="0.25">
      <c r="A357" s="291">
        <v>44257</v>
      </c>
      <c r="B357" s="127">
        <v>7164</v>
      </c>
    </row>
    <row r="358" spans="1:2" x14ac:dyDescent="0.25">
      <c r="A358" s="291">
        <v>44258</v>
      </c>
      <c r="B358" s="127">
        <v>7371</v>
      </c>
    </row>
    <row r="359" spans="1:2" x14ac:dyDescent="0.25">
      <c r="A359" s="291">
        <v>44259</v>
      </c>
      <c r="B359" s="127">
        <v>7398</v>
      </c>
    </row>
    <row r="360" spans="1:2" x14ac:dyDescent="0.25">
      <c r="A360" s="291">
        <v>44260</v>
      </c>
      <c r="B360" s="60">
        <v>7409</v>
      </c>
    </row>
    <row r="361" spans="1:2" x14ac:dyDescent="0.25">
      <c r="A361" s="291">
        <v>44261</v>
      </c>
      <c r="B361" s="60">
        <v>7421</v>
      </c>
    </row>
    <row r="362" spans="1:2" x14ac:dyDescent="0.25">
      <c r="A362" s="291">
        <v>44262</v>
      </c>
      <c r="B362" s="60">
        <v>7421</v>
      </c>
    </row>
    <row r="363" spans="1:2" x14ac:dyDescent="0.25">
      <c r="A363" s="291">
        <v>44263</v>
      </c>
      <c r="B363" s="60">
        <v>7422</v>
      </c>
    </row>
    <row r="364" spans="1:2" x14ac:dyDescent="0.25">
      <c r="A364" s="291">
        <v>44264</v>
      </c>
      <c r="B364" s="60">
        <v>7441</v>
      </c>
    </row>
    <row r="365" spans="1:2" x14ac:dyDescent="0.25">
      <c r="A365" s="291">
        <v>44265</v>
      </c>
      <c r="B365" s="60">
        <v>7461</v>
      </c>
    </row>
    <row r="366" spans="1:2" x14ac:dyDescent="0.25">
      <c r="A366" s="291">
        <v>44266</v>
      </c>
      <c r="B366" s="60">
        <v>7483</v>
      </c>
    </row>
    <row r="367" spans="1:2" x14ac:dyDescent="0.25">
      <c r="A367" s="291">
        <v>44267</v>
      </c>
      <c r="B367" s="60">
        <v>7500</v>
      </c>
    </row>
    <row r="368" spans="1:2" x14ac:dyDescent="0.25">
      <c r="A368" s="291">
        <v>44268</v>
      </c>
      <c r="B368" s="60">
        <v>7508</v>
      </c>
    </row>
    <row r="369" spans="1:3" x14ac:dyDescent="0.25">
      <c r="A369" s="291">
        <v>44269</v>
      </c>
      <c r="B369" s="60">
        <v>7510</v>
      </c>
    </row>
    <row r="370" spans="1:3" x14ac:dyDescent="0.25">
      <c r="A370" s="291">
        <v>44270</v>
      </c>
      <c r="B370" s="60">
        <v>7510</v>
      </c>
    </row>
    <row r="371" spans="1:3" x14ac:dyDescent="0.25">
      <c r="A371" s="291">
        <v>44271</v>
      </c>
      <c r="B371" s="60">
        <v>7517</v>
      </c>
    </row>
    <row r="372" spans="1:3" x14ac:dyDescent="0.25">
      <c r="A372" s="291">
        <v>44272</v>
      </c>
      <c r="B372" s="60">
        <v>7529</v>
      </c>
    </row>
    <row r="373" spans="1:3" x14ac:dyDescent="0.25">
      <c r="A373" s="291">
        <v>44273</v>
      </c>
      <c r="B373" s="60">
        <v>7536</v>
      </c>
    </row>
    <row r="374" spans="1:3" x14ac:dyDescent="0.25">
      <c r="A374" s="291">
        <v>44274</v>
      </c>
      <c r="B374" s="60">
        <v>7544</v>
      </c>
    </row>
    <row r="375" spans="1:3" x14ac:dyDescent="0.25">
      <c r="A375" s="291">
        <v>44275</v>
      </c>
      <c r="B375" s="70">
        <v>7552</v>
      </c>
      <c r="C375" s="69"/>
    </row>
    <row r="376" spans="1:3" x14ac:dyDescent="0.25">
      <c r="A376" s="291">
        <v>44276</v>
      </c>
      <c r="B376" s="127">
        <v>7552</v>
      </c>
    </row>
    <row r="377" spans="1:3" x14ac:dyDescent="0.25">
      <c r="A377" s="291">
        <v>44277</v>
      </c>
      <c r="B377" s="127">
        <v>7552</v>
      </c>
    </row>
    <row r="378" spans="1:3" x14ac:dyDescent="0.25">
      <c r="A378" s="291">
        <v>44278</v>
      </c>
      <c r="B378" s="127">
        <v>7559</v>
      </c>
    </row>
    <row r="379" spans="1:3" x14ac:dyDescent="0.25">
      <c r="A379" s="291">
        <v>44279</v>
      </c>
      <c r="B379" s="127">
        <v>7562</v>
      </c>
    </row>
    <row r="380" spans="1:3" x14ac:dyDescent="0.25">
      <c r="A380" s="291">
        <v>44280</v>
      </c>
      <c r="B380" s="127">
        <v>7572</v>
      </c>
      <c r="C380" s="350"/>
    </row>
    <row r="381" spans="1:3" x14ac:dyDescent="0.25">
      <c r="A381" s="291">
        <v>44281</v>
      </c>
      <c r="B381" s="127">
        <v>7578</v>
      </c>
    </row>
    <row r="382" spans="1:3" x14ac:dyDescent="0.25">
      <c r="A382" s="291">
        <v>44282</v>
      </c>
      <c r="B382" s="127">
        <v>7584</v>
      </c>
    </row>
    <row r="383" spans="1:3" x14ac:dyDescent="0.25">
      <c r="A383" s="291">
        <v>44283</v>
      </c>
      <c r="B383" s="127">
        <v>7584</v>
      </c>
    </row>
    <row r="384" spans="1:3" x14ac:dyDescent="0.25">
      <c r="A384" s="291">
        <v>44284</v>
      </c>
      <c r="B384" s="127">
        <v>7584</v>
      </c>
    </row>
    <row r="385" spans="1:2" x14ac:dyDescent="0.25">
      <c r="A385" s="291">
        <v>44285</v>
      </c>
      <c r="B385" s="127">
        <v>7596</v>
      </c>
    </row>
    <row r="386" spans="1:2" x14ac:dyDescent="0.25">
      <c r="A386" s="291">
        <v>44286</v>
      </c>
      <c r="B386" s="127">
        <v>7602</v>
      </c>
    </row>
    <row r="387" spans="1:2" x14ac:dyDescent="0.25">
      <c r="A387" s="291">
        <v>44287</v>
      </c>
      <c r="B387" s="127">
        <v>7610</v>
      </c>
    </row>
    <row r="388" spans="1:2" x14ac:dyDescent="0.25">
      <c r="A388" s="291">
        <v>44288</v>
      </c>
      <c r="B388" s="127">
        <v>7614</v>
      </c>
    </row>
    <row r="389" spans="1:2" x14ac:dyDescent="0.25">
      <c r="A389" s="291">
        <v>44289</v>
      </c>
      <c r="B389" s="127">
        <v>7614</v>
      </c>
    </row>
    <row r="390" spans="1:2" x14ac:dyDescent="0.25">
      <c r="A390" s="291">
        <v>44290</v>
      </c>
      <c r="B390" s="127">
        <v>7614</v>
      </c>
    </row>
    <row r="391" spans="1:2" x14ac:dyDescent="0.25">
      <c r="A391" s="291">
        <v>44291</v>
      </c>
      <c r="B391" s="127">
        <v>7614</v>
      </c>
    </row>
    <row r="392" spans="1:2" x14ac:dyDescent="0.25">
      <c r="A392" s="291">
        <v>44292</v>
      </c>
      <c r="B392" s="127">
        <v>7614</v>
      </c>
    </row>
    <row r="393" spans="1:2" x14ac:dyDescent="0.25">
      <c r="A393" s="291">
        <v>44293</v>
      </c>
      <c r="B393" s="127">
        <v>7619</v>
      </c>
    </row>
    <row r="394" spans="1:2" x14ac:dyDescent="0.25">
      <c r="A394" s="291">
        <v>44294</v>
      </c>
      <c r="B394" s="127">
        <v>7620</v>
      </c>
    </row>
    <row r="395" spans="1:2" x14ac:dyDescent="0.25">
      <c r="A395" s="291">
        <v>44295</v>
      </c>
      <c r="B395" s="127">
        <v>7626</v>
      </c>
    </row>
    <row r="396" spans="1:2" x14ac:dyDescent="0.25">
      <c r="A396" s="291">
        <v>44296</v>
      </c>
      <c r="B396" s="127">
        <v>7630</v>
      </c>
    </row>
    <row r="397" spans="1:2" x14ac:dyDescent="0.25">
      <c r="A397" s="291">
        <v>44297</v>
      </c>
      <c r="B397" s="127">
        <v>7630</v>
      </c>
    </row>
    <row r="398" spans="1:2" x14ac:dyDescent="0.25">
      <c r="A398" s="291">
        <v>44298</v>
      </c>
      <c r="B398" s="127">
        <v>7630</v>
      </c>
    </row>
    <row r="399" spans="1:2" x14ac:dyDescent="0.25">
      <c r="A399" s="291">
        <v>44299</v>
      </c>
      <c r="B399" s="127">
        <v>7633</v>
      </c>
    </row>
    <row r="400" spans="1:2" x14ac:dyDescent="0.25">
      <c r="A400" s="291">
        <v>44300</v>
      </c>
      <c r="B400" s="127">
        <v>7636</v>
      </c>
    </row>
    <row r="401" spans="1:4" x14ac:dyDescent="0.25">
      <c r="A401" s="291">
        <v>44301</v>
      </c>
      <c r="B401" s="127">
        <v>7637</v>
      </c>
    </row>
    <row r="402" spans="1:4" x14ac:dyDescent="0.25">
      <c r="A402" s="291">
        <v>44302</v>
      </c>
      <c r="B402" s="127">
        <v>7640</v>
      </c>
    </row>
    <row r="403" spans="1:4" x14ac:dyDescent="0.25">
      <c r="A403" s="291">
        <v>44303</v>
      </c>
      <c r="B403" s="127">
        <v>7642</v>
      </c>
    </row>
    <row r="404" spans="1:4" x14ac:dyDescent="0.25">
      <c r="A404" s="291">
        <v>44304</v>
      </c>
      <c r="B404" s="127">
        <v>7642</v>
      </c>
    </row>
    <row r="405" spans="1:4" x14ac:dyDescent="0.25">
      <c r="A405" s="291">
        <v>44305</v>
      </c>
      <c r="B405" s="127">
        <v>7642</v>
      </c>
    </row>
    <row r="406" spans="1:4" x14ac:dyDescent="0.25">
      <c r="A406" s="291">
        <v>44306</v>
      </c>
      <c r="B406" s="127">
        <v>7644</v>
      </c>
    </row>
    <row r="407" spans="1:4" x14ac:dyDescent="0.25">
      <c r="A407" s="291">
        <v>44307</v>
      </c>
      <c r="B407" s="127">
        <v>7643</v>
      </c>
      <c r="D407" s="346" t="s">
        <v>342</v>
      </c>
    </row>
    <row r="408" spans="1:4" x14ac:dyDescent="0.25">
      <c r="A408" s="291">
        <v>44308</v>
      </c>
      <c r="B408" s="127">
        <v>7646</v>
      </c>
    </row>
    <row r="409" spans="1:4" x14ac:dyDescent="0.25">
      <c r="A409" s="291">
        <v>44309</v>
      </c>
      <c r="B409" s="127">
        <v>7647</v>
      </c>
    </row>
    <row r="410" spans="1:4" x14ac:dyDescent="0.25">
      <c r="A410" s="291">
        <v>44310</v>
      </c>
      <c r="B410" s="127">
        <v>7651</v>
      </c>
    </row>
    <row r="411" spans="1:4" x14ac:dyDescent="0.25">
      <c r="A411" s="291">
        <v>44311</v>
      </c>
      <c r="B411" s="127">
        <v>7652</v>
      </c>
    </row>
    <row r="412" spans="1:4" x14ac:dyDescent="0.25">
      <c r="A412" s="291">
        <v>44312</v>
      </c>
      <c r="B412" s="127">
        <v>7652</v>
      </c>
    </row>
    <row r="413" spans="1:4" x14ac:dyDescent="0.25">
      <c r="A413" s="291">
        <v>44313</v>
      </c>
      <c r="B413" s="127">
        <v>7653</v>
      </c>
    </row>
    <row r="414" spans="1:4" x14ac:dyDescent="0.25">
      <c r="A414" s="291">
        <v>44314</v>
      </c>
      <c r="B414" s="127">
        <v>7654</v>
      </c>
    </row>
    <row r="415" spans="1:4" x14ac:dyDescent="0.25">
      <c r="A415" s="291">
        <v>44315</v>
      </c>
      <c r="B415" s="127">
        <v>7659</v>
      </c>
    </row>
    <row r="416" spans="1:4" x14ac:dyDescent="0.25">
      <c r="A416" s="291">
        <v>44316</v>
      </c>
      <c r="B416" s="127">
        <v>7659</v>
      </c>
    </row>
    <row r="417" spans="1:2" x14ac:dyDescent="0.25">
      <c r="A417" s="291">
        <v>44317</v>
      </c>
      <c r="B417" s="127">
        <v>7660</v>
      </c>
    </row>
    <row r="418" spans="1:2" x14ac:dyDescent="0.25">
      <c r="A418" s="291">
        <v>44318</v>
      </c>
      <c r="B418" s="127">
        <v>7660</v>
      </c>
    </row>
    <row r="419" spans="1:2" x14ac:dyDescent="0.25">
      <c r="A419" s="291">
        <v>44319</v>
      </c>
      <c r="B419" s="127">
        <v>7660</v>
      </c>
    </row>
    <row r="420" spans="1:2" x14ac:dyDescent="0.25">
      <c r="A420" s="291">
        <v>44320</v>
      </c>
      <c r="B420" s="127">
        <v>7660</v>
      </c>
    </row>
    <row r="421" spans="1:2" x14ac:dyDescent="0.25">
      <c r="A421" s="291">
        <v>44321</v>
      </c>
      <c r="B421" s="127">
        <v>7660</v>
      </c>
    </row>
    <row r="422" spans="1:2" x14ac:dyDescent="0.25">
      <c r="A422" s="291">
        <v>44322</v>
      </c>
      <c r="B422" s="127">
        <v>7660</v>
      </c>
    </row>
    <row r="423" spans="1:2" x14ac:dyDescent="0.25">
      <c r="A423" s="291">
        <v>44323</v>
      </c>
      <c r="B423" s="127">
        <v>7661</v>
      </c>
    </row>
    <row r="424" spans="1:2" x14ac:dyDescent="0.25">
      <c r="A424" s="291">
        <v>44324</v>
      </c>
      <c r="B424" s="127">
        <v>7661</v>
      </c>
    </row>
    <row r="425" spans="1:2" x14ac:dyDescent="0.25">
      <c r="A425" s="291">
        <v>44325</v>
      </c>
      <c r="B425" s="127">
        <v>7661</v>
      </c>
    </row>
    <row r="426" spans="1:2" x14ac:dyDescent="0.25">
      <c r="A426" s="291">
        <v>44326</v>
      </c>
      <c r="B426" s="127">
        <v>7661</v>
      </c>
    </row>
    <row r="427" spans="1:2" x14ac:dyDescent="0.25">
      <c r="A427" s="291">
        <v>44327</v>
      </c>
      <c r="B427" s="127">
        <v>7661</v>
      </c>
    </row>
    <row r="428" spans="1:2" x14ac:dyDescent="0.25">
      <c r="A428" s="291">
        <v>44328</v>
      </c>
      <c r="B428" s="127">
        <v>7661</v>
      </c>
    </row>
    <row r="429" spans="1:2" x14ac:dyDescent="0.25">
      <c r="A429" s="291">
        <v>44329</v>
      </c>
      <c r="B429" s="127">
        <v>7662</v>
      </c>
    </row>
    <row r="430" spans="1:2" x14ac:dyDescent="0.25">
      <c r="A430" s="291">
        <v>44330</v>
      </c>
      <c r="B430" s="127">
        <v>7664</v>
      </c>
    </row>
    <row r="431" spans="1:2" x14ac:dyDescent="0.25">
      <c r="A431" s="291">
        <v>44331</v>
      </c>
      <c r="B431" s="127">
        <v>7664</v>
      </c>
    </row>
    <row r="432" spans="1:2" x14ac:dyDescent="0.25">
      <c r="A432" s="291">
        <v>44332</v>
      </c>
      <c r="B432" s="127">
        <v>7664</v>
      </c>
    </row>
    <row r="433" spans="1:2" x14ac:dyDescent="0.25">
      <c r="A433" s="291">
        <v>44333</v>
      </c>
      <c r="B433" s="127">
        <v>7664</v>
      </c>
    </row>
    <row r="434" spans="1:2" x14ac:dyDescent="0.25">
      <c r="A434" s="291">
        <v>44334</v>
      </c>
      <c r="B434" s="127">
        <v>7664</v>
      </c>
    </row>
    <row r="435" spans="1:2" x14ac:dyDescent="0.25">
      <c r="A435" s="291">
        <v>44335</v>
      </c>
      <c r="B435" s="127">
        <v>7664</v>
      </c>
    </row>
    <row r="436" spans="1:2" x14ac:dyDescent="0.25">
      <c r="A436" s="291">
        <v>44336</v>
      </c>
      <c r="B436" s="127">
        <v>7664</v>
      </c>
    </row>
    <row r="437" spans="1:2" x14ac:dyDescent="0.25">
      <c r="A437" s="291">
        <v>44337</v>
      </c>
      <c r="B437" s="127">
        <v>7664</v>
      </c>
    </row>
    <row r="438" spans="1:2" x14ac:dyDescent="0.25">
      <c r="A438" s="291">
        <v>44338</v>
      </c>
      <c r="B438" s="127">
        <v>7664</v>
      </c>
    </row>
    <row r="439" spans="1:2" x14ac:dyDescent="0.25">
      <c r="A439" s="291">
        <v>44339</v>
      </c>
      <c r="B439" s="127">
        <v>7664</v>
      </c>
    </row>
    <row r="440" spans="1:2" x14ac:dyDescent="0.25">
      <c r="A440" s="291">
        <v>44340</v>
      </c>
      <c r="B440" s="127">
        <v>7664</v>
      </c>
    </row>
    <row r="441" spans="1:2" x14ac:dyDescent="0.25">
      <c r="A441" s="291">
        <v>44341</v>
      </c>
      <c r="B441" s="127">
        <v>7666</v>
      </c>
    </row>
    <row r="442" spans="1:2" x14ac:dyDescent="0.25">
      <c r="A442" s="291">
        <v>44342</v>
      </c>
      <c r="B442" s="127">
        <v>7666</v>
      </c>
    </row>
    <row r="443" spans="1:2" x14ac:dyDescent="0.25">
      <c r="A443" s="291">
        <v>44343</v>
      </c>
      <c r="B443" s="127">
        <v>7666</v>
      </c>
    </row>
    <row r="444" spans="1:2" x14ac:dyDescent="0.25">
      <c r="A444" s="291">
        <v>44344</v>
      </c>
      <c r="B444" s="127">
        <v>7668</v>
      </c>
    </row>
    <row r="445" spans="1:2" x14ac:dyDescent="0.25">
      <c r="A445" s="291">
        <v>44345</v>
      </c>
      <c r="B445" s="127">
        <v>7668</v>
      </c>
    </row>
    <row r="446" spans="1:2" x14ac:dyDescent="0.25">
      <c r="A446" s="291">
        <v>44346</v>
      </c>
      <c r="B446" s="127">
        <v>7668</v>
      </c>
    </row>
    <row r="447" spans="1:2" x14ac:dyDescent="0.25">
      <c r="A447" s="291">
        <v>44347</v>
      </c>
      <c r="B447" s="127">
        <v>7669</v>
      </c>
    </row>
    <row r="448" spans="1:2" x14ac:dyDescent="0.25">
      <c r="A448" s="291">
        <v>44348</v>
      </c>
      <c r="B448" s="127">
        <v>7669</v>
      </c>
    </row>
    <row r="449" spans="1:2" x14ac:dyDescent="0.25">
      <c r="A449" s="291">
        <v>44349</v>
      </c>
      <c r="B449" s="127">
        <v>7670</v>
      </c>
    </row>
    <row r="450" spans="1:2" x14ac:dyDescent="0.25">
      <c r="A450" s="291">
        <v>44350</v>
      </c>
      <c r="B450" s="127">
        <v>7674</v>
      </c>
    </row>
    <row r="451" spans="1:2" x14ac:dyDescent="0.25">
      <c r="A451" s="291">
        <v>44351</v>
      </c>
      <c r="B451" s="127">
        <v>7676</v>
      </c>
    </row>
    <row r="452" spans="1:2" x14ac:dyDescent="0.25">
      <c r="A452" s="291">
        <v>44352</v>
      </c>
      <c r="B452" s="127">
        <v>7677</v>
      </c>
    </row>
    <row r="453" spans="1:2" x14ac:dyDescent="0.25">
      <c r="A453" s="291">
        <v>44353</v>
      </c>
      <c r="B453" s="127">
        <v>7677</v>
      </c>
    </row>
    <row r="454" spans="1:2" x14ac:dyDescent="0.25">
      <c r="A454" s="291">
        <v>44354</v>
      </c>
      <c r="B454" s="127">
        <v>7677</v>
      </c>
    </row>
    <row r="455" spans="1:2" x14ac:dyDescent="0.25">
      <c r="A455" s="291">
        <v>44355</v>
      </c>
      <c r="B455" s="127">
        <v>7677</v>
      </c>
    </row>
    <row r="456" spans="1:2" x14ac:dyDescent="0.25">
      <c r="A456" s="291">
        <v>44356</v>
      </c>
      <c r="B456" s="127">
        <v>7678</v>
      </c>
    </row>
    <row r="457" spans="1:2" x14ac:dyDescent="0.25">
      <c r="A457" s="291">
        <v>44357</v>
      </c>
      <c r="B457" s="127">
        <v>7679</v>
      </c>
    </row>
    <row r="458" spans="1:2" x14ac:dyDescent="0.25">
      <c r="A458" s="291">
        <v>44358</v>
      </c>
      <c r="B458" s="127">
        <v>7679</v>
      </c>
    </row>
    <row r="459" spans="1:2" x14ac:dyDescent="0.25">
      <c r="A459" s="291">
        <v>44359</v>
      </c>
      <c r="B459" s="127">
        <v>7681</v>
      </c>
    </row>
    <row r="460" spans="1:2" x14ac:dyDescent="0.25">
      <c r="A460" s="291">
        <v>44360</v>
      </c>
      <c r="B460" s="127">
        <v>7681</v>
      </c>
    </row>
    <row r="461" spans="1:2" x14ac:dyDescent="0.25">
      <c r="A461" s="291">
        <v>44361</v>
      </c>
      <c r="B461" s="127">
        <v>7681</v>
      </c>
    </row>
    <row r="462" spans="1:2" x14ac:dyDescent="0.25">
      <c r="A462" s="291">
        <v>44362</v>
      </c>
      <c r="B462" s="127">
        <v>7683</v>
      </c>
    </row>
    <row r="463" spans="1:2" x14ac:dyDescent="0.25">
      <c r="A463" s="291">
        <v>44363</v>
      </c>
      <c r="B463" s="127">
        <v>7684</v>
      </c>
    </row>
    <row r="464" spans="1:2" x14ac:dyDescent="0.25">
      <c r="A464" s="291">
        <v>44364</v>
      </c>
      <c r="B464" s="127">
        <v>7688</v>
      </c>
    </row>
    <row r="465" spans="1:2" x14ac:dyDescent="0.25">
      <c r="A465" s="291">
        <v>44365</v>
      </c>
      <c r="B465" s="127">
        <v>7690</v>
      </c>
    </row>
    <row r="466" spans="1:2" x14ac:dyDescent="0.25">
      <c r="A466" s="291">
        <v>44366</v>
      </c>
      <c r="B466" s="127">
        <v>7692</v>
      </c>
    </row>
    <row r="467" spans="1:2" x14ac:dyDescent="0.25">
      <c r="A467" s="291">
        <v>44367</v>
      </c>
      <c r="B467" s="127">
        <v>7692</v>
      </c>
    </row>
    <row r="468" spans="1:2" x14ac:dyDescent="0.25">
      <c r="A468" s="291">
        <v>44368</v>
      </c>
      <c r="B468" s="127">
        <v>7692</v>
      </c>
    </row>
    <row r="469" spans="1:2" x14ac:dyDescent="0.25">
      <c r="A469" s="291">
        <v>44369</v>
      </c>
      <c r="B469" s="127">
        <v>7696</v>
      </c>
    </row>
    <row r="470" spans="1:2" x14ac:dyDescent="0.25">
      <c r="A470" s="291">
        <v>44370</v>
      </c>
      <c r="B470" s="127">
        <v>7701</v>
      </c>
    </row>
    <row r="471" spans="1:2" x14ac:dyDescent="0.25">
      <c r="A471" s="291">
        <v>44371</v>
      </c>
      <c r="B471" s="127">
        <v>7706</v>
      </c>
    </row>
    <row r="472" spans="1:2" x14ac:dyDescent="0.25">
      <c r="A472" s="291">
        <v>44372</v>
      </c>
      <c r="B472" s="127">
        <v>7708</v>
      </c>
    </row>
    <row r="473" spans="1:2" x14ac:dyDescent="0.25">
      <c r="A473" s="291">
        <v>44373</v>
      </c>
      <c r="B473" s="127">
        <v>7711</v>
      </c>
    </row>
    <row r="474" spans="1:2" s="384" customFormat="1" x14ac:dyDescent="0.25">
      <c r="A474" s="291">
        <v>44374</v>
      </c>
      <c r="B474" s="127">
        <v>7712</v>
      </c>
    </row>
    <row r="475" spans="1:2" x14ac:dyDescent="0.25">
      <c r="A475" s="291">
        <v>44375</v>
      </c>
      <c r="B475" s="127">
        <v>7712</v>
      </c>
    </row>
    <row r="476" spans="1:2" x14ac:dyDescent="0.25">
      <c r="A476" s="291">
        <v>44376</v>
      </c>
      <c r="B476" s="127">
        <v>7713</v>
      </c>
    </row>
  </sheetData>
  <hyperlinks>
    <hyperlink ref="E50"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6"/>
  <sheetViews>
    <sheetView workbookViewId="0">
      <pane xSplit="1" ySplit="3" topLeftCell="B153" activePane="bottomRight" state="frozen"/>
      <selection pane="topRight" activeCell="B1" sqref="B1"/>
      <selection pane="bottomLeft" activeCell="A4" sqref="A4"/>
      <selection pane="bottomRight" sqref="A1:E1"/>
    </sheetView>
  </sheetViews>
  <sheetFormatPr defaultRowHeight="15" x14ac:dyDescent="0.25"/>
  <cols>
    <col min="1" max="1" width="13" customWidth="1"/>
    <col min="2" max="5" width="16.85546875" customWidth="1"/>
    <col min="6" max="6" width="13.140625" customWidth="1"/>
    <col min="15" max="19" width="15" customWidth="1"/>
    <col min="20" max="20" width="12.140625" customWidth="1"/>
  </cols>
  <sheetData>
    <row r="1" spans="1:21" x14ac:dyDescent="0.25">
      <c r="A1" s="581" t="s">
        <v>345</v>
      </c>
      <c r="B1" s="581"/>
      <c r="C1" s="581"/>
      <c r="D1" s="581"/>
      <c r="E1" s="581"/>
      <c r="F1" s="450"/>
      <c r="G1" s="450"/>
      <c r="H1" s="450"/>
      <c r="I1" s="450"/>
      <c r="J1" s="450"/>
      <c r="K1" s="450"/>
      <c r="L1" s="450"/>
      <c r="M1" s="450"/>
      <c r="N1" s="450"/>
      <c r="O1" s="476" t="s">
        <v>346</v>
      </c>
      <c r="P1" s="94"/>
      <c r="Q1" s="94"/>
      <c r="R1" s="94"/>
      <c r="S1" s="94"/>
      <c r="T1" s="94"/>
      <c r="U1" s="264"/>
    </row>
    <row r="2" spans="1:21" x14ac:dyDescent="0.25">
      <c r="A2" s="451"/>
      <c r="B2" s="450"/>
      <c r="C2" s="449"/>
      <c r="D2" s="449"/>
      <c r="E2" s="449"/>
      <c r="F2" s="450"/>
      <c r="G2" s="450"/>
      <c r="H2" s="450"/>
      <c r="I2" s="450"/>
      <c r="J2" s="450"/>
      <c r="K2" s="450"/>
      <c r="L2" s="450"/>
      <c r="M2" s="450"/>
      <c r="N2" s="450"/>
      <c r="O2" s="94"/>
      <c r="P2" s="94"/>
      <c r="Q2" s="94"/>
      <c r="R2" s="94"/>
      <c r="S2" s="94"/>
      <c r="T2" s="94"/>
      <c r="U2" s="495" t="s">
        <v>29</v>
      </c>
    </row>
    <row r="3" spans="1:21" ht="138" customHeight="1" x14ac:dyDescent="0.25">
      <c r="A3" s="477" t="s">
        <v>0</v>
      </c>
      <c r="B3" s="478" t="s">
        <v>168</v>
      </c>
      <c r="C3" s="478" t="s">
        <v>165</v>
      </c>
      <c r="D3" s="479" t="s">
        <v>171</v>
      </c>
      <c r="E3" s="479" t="s">
        <v>169</v>
      </c>
      <c r="F3" s="453"/>
      <c r="G3" s="453"/>
      <c r="H3" s="453"/>
      <c r="I3" s="453"/>
      <c r="J3" s="453"/>
      <c r="K3" s="453"/>
      <c r="L3" s="453"/>
      <c r="M3" s="453"/>
      <c r="N3" s="453"/>
      <c r="O3" s="477" t="s">
        <v>0</v>
      </c>
      <c r="P3" s="478" t="s">
        <v>168</v>
      </c>
      <c r="Q3" s="478" t="s">
        <v>165</v>
      </c>
      <c r="R3" s="479" t="s">
        <v>171</v>
      </c>
      <c r="S3" s="479" t="s">
        <v>169</v>
      </c>
      <c r="T3" s="480"/>
      <c r="U3" s="264"/>
    </row>
    <row r="4" spans="1:21" x14ac:dyDescent="0.25">
      <c r="A4" s="293">
        <v>44060</v>
      </c>
      <c r="B4" s="481">
        <v>6691</v>
      </c>
      <c r="C4" s="482">
        <v>0.95417624179999994</v>
      </c>
      <c r="D4" s="483">
        <v>3.6431640300000005E-2</v>
      </c>
      <c r="E4" s="483">
        <v>9.3784989000000006E-3</v>
      </c>
      <c r="F4" s="450"/>
      <c r="G4" s="455"/>
      <c r="H4" s="456"/>
      <c r="I4" s="456"/>
      <c r="J4" s="450"/>
      <c r="K4" s="450"/>
      <c r="L4" s="450"/>
      <c r="M4" s="450"/>
      <c r="N4" s="450"/>
      <c r="O4" s="484">
        <v>44060</v>
      </c>
      <c r="P4" s="49">
        <v>5158</v>
      </c>
      <c r="Q4" s="257">
        <v>0.95428309090000007</v>
      </c>
      <c r="R4" s="485">
        <v>3.8472812600000003E-2</v>
      </c>
      <c r="S4" s="485">
        <v>7.2361936000000003E-3</v>
      </c>
      <c r="T4" s="94"/>
      <c r="U4" s="264"/>
    </row>
    <row r="5" spans="1:21" x14ac:dyDescent="0.25">
      <c r="A5" s="293">
        <v>44061</v>
      </c>
      <c r="B5" s="481">
        <v>7628</v>
      </c>
      <c r="C5" s="482">
        <v>0.94962588920000002</v>
      </c>
      <c r="D5" s="292">
        <v>3.9675949199999998E-2</v>
      </c>
      <c r="E5" s="292">
        <v>1.06860233E-2</v>
      </c>
      <c r="F5" s="450"/>
      <c r="G5" s="450"/>
      <c r="H5" s="450"/>
      <c r="I5" s="450"/>
      <c r="J5" s="450"/>
      <c r="K5" s="450"/>
      <c r="L5" s="450"/>
      <c r="M5" s="450"/>
      <c r="N5" s="450"/>
      <c r="O5" s="484">
        <v>44061</v>
      </c>
      <c r="P5" s="49">
        <v>6292</v>
      </c>
      <c r="Q5" s="257">
        <v>0.94990614919999994</v>
      </c>
      <c r="R5" s="257">
        <v>4.1246390200000004E-2</v>
      </c>
      <c r="S5" s="257">
        <v>9.2879942999999996E-3</v>
      </c>
      <c r="T5" s="94"/>
      <c r="U5" s="264"/>
    </row>
    <row r="6" spans="1:21" x14ac:dyDescent="0.25">
      <c r="A6" s="293">
        <v>44062</v>
      </c>
      <c r="B6" s="481">
        <v>8328</v>
      </c>
      <c r="C6" s="482">
        <v>0.94575998149999996</v>
      </c>
      <c r="D6" s="292">
        <v>4.2600122000000004E-2</v>
      </c>
      <c r="E6" s="292">
        <v>1.1628471499999999E-2</v>
      </c>
      <c r="F6" s="450"/>
      <c r="G6" s="450"/>
      <c r="H6" s="450"/>
      <c r="I6" s="450"/>
      <c r="J6" s="450"/>
      <c r="K6" s="450"/>
      <c r="L6" s="450"/>
      <c r="M6" s="450"/>
      <c r="N6" s="450"/>
      <c r="O6" s="484">
        <v>44062</v>
      </c>
      <c r="P6" s="49">
        <v>7037</v>
      </c>
      <c r="Q6" s="257">
        <v>0.94642513019999996</v>
      </c>
      <c r="R6" s="257">
        <v>4.3699499400000001E-2</v>
      </c>
      <c r="S6" s="257">
        <v>9.8682066999999998E-3</v>
      </c>
      <c r="T6" s="94"/>
      <c r="U6" s="264"/>
    </row>
    <row r="7" spans="1:21" x14ac:dyDescent="0.25">
      <c r="A7" s="293">
        <v>44063</v>
      </c>
      <c r="B7" s="481">
        <v>9744</v>
      </c>
      <c r="C7" s="482">
        <v>0.93651072670000002</v>
      </c>
      <c r="D7" s="292">
        <v>4.9875343800000006E-2</v>
      </c>
      <c r="E7" s="292">
        <v>1.3600352699999999E-2</v>
      </c>
      <c r="F7" s="450"/>
      <c r="G7" s="450"/>
      <c r="H7" s="450"/>
      <c r="I7" s="450"/>
      <c r="J7" s="450"/>
      <c r="K7" s="450"/>
      <c r="L7" s="450"/>
      <c r="M7" s="450"/>
      <c r="N7" s="450"/>
      <c r="O7" s="484">
        <v>44063</v>
      </c>
      <c r="P7" s="49">
        <v>8426</v>
      </c>
      <c r="Q7" s="257">
        <v>0.93805645130000004</v>
      </c>
      <c r="R7" s="257">
        <v>5.0191782500000004E-2</v>
      </c>
      <c r="S7" s="257">
        <v>1.17453425E-2</v>
      </c>
      <c r="T7" s="94"/>
      <c r="U7" s="264"/>
    </row>
    <row r="8" spans="1:21" x14ac:dyDescent="0.25">
      <c r="A8" s="293">
        <v>44064</v>
      </c>
      <c r="B8" s="371">
        <v>11815</v>
      </c>
      <c r="C8" s="292">
        <v>0.91764907350000002</v>
      </c>
      <c r="D8" s="292">
        <v>6.5454305800000001E-2</v>
      </c>
      <c r="E8" s="292">
        <v>1.69070726E-2</v>
      </c>
      <c r="F8" s="450"/>
      <c r="G8" s="450"/>
      <c r="H8" s="450"/>
      <c r="I8" s="450"/>
      <c r="J8" s="450"/>
      <c r="K8" s="450"/>
      <c r="L8" s="450"/>
      <c r="M8" s="450"/>
      <c r="N8" s="450"/>
      <c r="O8" s="484">
        <v>44064</v>
      </c>
      <c r="P8" s="49">
        <v>10655</v>
      </c>
      <c r="Q8" s="257">
        <v>0.91828749360000006</v>
      </c>
      <c r="R8" s="388">
        <v>6.6508160799999994E-2</v>
      </c>
      <c r="S8" s="388">
        <v>1.5210775800000001E-2</v>
      </c>
      <c r="T8" s="94"/>
      <c r="U8" s="264"/>
    </row>
    <row r="9" spans="1:21" x14ac:dyDescent="0.25">
      <c r="A9" s="293">
        <v>44067</v>
      </c>
      <c r="B9" s="371">
        <v>19695</v>
      </c>
      <c r="C9" s="292">
        <v>0.88805348419999997</v>
      </c>
      <c r="D9" s="292">
        <v>8.4723331799999996E-2</v>
      </c>
      <c r="E9" s="292">
        <v>2.7209643200000001E-2</v>
      </c>
      <c r="F9" s="450"/>
      <c r="G9" s="450"/>
      <c r="H9" s="450"/>
      <c r="I9" s="450"/>
      <c r="J9" s="450"/>
      <c r="K9" s="450"/>
      <c r="L9" s="450"/>
      <c r="M9" s="450"/>
      <c r="N9" s="450"/>
      <c r="O9" s="484">
        <v>44067</v>
      </c>
      <c r="P9" s="49">
        <v>15913</v>
      </c>
      <c r="Q9" s="257">
        <v>0.89229074549999998</v>
      </c>
      <c r="R9" s="388">
        <v>8.5740323000000007E-2</v>
      </c>
      <c r="S9" s="388">
        <v>2.1961093899999999E-2</v>
      </c>
      <c r="T9" s="94"/>
      <c r="U9" s="264"/>
    </row>
    <row r="10" spans="1:21" x14ac:dyDescent="0.25">
      <c r="A10" s="293">
        <v>44068</v>
      </c>
      <c r="B10" s="371">
        <v>23503</v>
      </c>
      <c r="C10" s="292">
        <v>0.87231087740000002</v>
      </c>
      <c r="D10" s="292">
        <v>9.4983346199999999E-2</v>
      </c>
      <c r="E10" s="292">
        <v>3.2692943799999999E-2</v>
      </c>
      <c r="F10" s="450"/>
      <c r="G10" s="450"/>
      <c r="H10" s="450"/>
      <c r="I10" s="450"/>
      <c r="J10" s="450"/>
      <c r="K10" s="450"/>
      <c r="L10" s="450"/>
      <c r="M10" s="450"/>
      <c r="N10" s="450"/>
      <c r="O10" s="484">
        <v>44068</v>
      </c>
      <c r="P10" s="49">
        <v>19653</v>
      </c>
      <c r="Q10" s="257">
        <v>0.87474455539999996</v>
      </c>
      <c r="R10" s="388">
        <v>9.2688977800000003E-2</v>
      </c>
      <c r="S10" s="388">
        <v>3.2565188000000002E-2</v>
      </c>
      <c r="T10" s="94"/>
      <c r="U10" s="264"/>
    </row>
    <row r="11" spans="1:21" x14ac:dyDescent="0.25">
      <c r="A11" s="293">
        <v>44069</v>
      </c>
      <c r="B11" s="371">
        <v>25022</v>
      </c>
      <c r="C11" s="292">
        <v>0.87138389620000001</v>
      </c>
      <c r="D11" s="292">
        <v>9.3683889800000003E-2</v>
      </c>
      <c r="E11" s="292">
        <v>3.4919371000000005E-2</v>
      </c>
      <c r="F11" s="450"/>
      <c r="G11" s="450"/>
      <c r="H11" s="450"/>
      <c r="I11" s="450"/>
      <c r="J11" s="450"/>
      <c r="K11" s="450"/>
      <c r="L11" s="450"/>
      <c r="M11" s="450"/>
      <c r="N11" s="450"/>
      <c r="O11" s="484">
        <v>44069</v>
      </c>
      <c r="P11" s="49">
        <v>22019</v>
      </c>
      <c r="Q11" s="257">
        <v>0.87685068049999992</v>
      </c>
      <c r="R11" s="388">
        <v>8.7084152499999998E-2</v>
      </c>
      <c r="S11" s="388">
        <v>3.60638878E-2</v>
      </c>
      <c r="T11" s="94"/>
      <c r="U11" s="264"/>
    </row>
    <row r="12" spans="1:21" x14ac:dyDescent="0.25">
      <c r="A12" s="293">
        <v>44070</v>
      </c>
      <c r="B12" s="371">
        <v>24240</v>
      </c>
      <c r="C12" s="292">
        <v>0.86199873300000007</v>
      </c>
      <c r="D12" s="292">
        <v>0.1041521015</v>
      </c>
      <c r="E12" s="292">
        <v>3.38384646E-2</v>
      </c>
      <c r="F12" s="450"/>
      <c r="G12" s="450"/>
      <c r="H12" s="450"/>
      <c r="I12" s="450"/>
      <c r="J12" s="450"/>
      <c r="K12" s="450"/>
      <c r="L12" s="450"/>
      <c r="M12" s="450"/>
      <c r="N12" s="450"/>
      <c r="O12" s="484">
        <v>44070</v>
      </c>
      <c r="P12" s="49">
        <v>21832</v>
      </c>
      <c r="Q12" s="257">
        <v>0.8668796379</v>
      </c>
      <c r="R12" s="388">
        <v>0.10268604749999999</v>
      </c>
      <c r="S12" s="388">
        <v>3.0422907999999999E-2</v>
      </c>
      <c r="T12" s="94"/>
      <c r="U12" s="264"/>
    </row>
    <row r="13" spans="1:21" x14ac:dyDescent="0.25">
      <c r="A13" s="293">
        <v>44071</v>
      </c>
      <c r="B13" s="371">
        <v>24407</v>
      </c>
      <c r="C13" s="292">
        <v>0.84230703750000002</v>
      </c>
      <c r="D13" s="292">
        <v>0.12295505870000001</v>
      </c>
      <c r="E13" s="292">
        <v>3.4767616300000005E-2</v>
      </c>
      <c r="F13" s="450"/>
      <c r="G13" s="450"/>
      <c r="H13" s="450"/>
      <c r="I13" s="450"/>
      <c r="J13" s="450"/>
      <c r="K13" s="450"/>
      <c r="L13" s="450"/>
      <c r="M13" s="450"/>
      <c r="N13" s="450"/>
      <c r="O13" s="484">
        <v>44071</v>
      </c>
      <c r="P13" s="51">
        <v>22821</v>
      </c>
      <c r="Q13" s="388">
        <v>0.84484565720000004</v>
      </c>
      <c r="R13" s="388">
        <v>0.12272282940000001</v>
      </c>
      <c r="S13" s="388">
        <v>3.24603828E-2</v>
      </c>
      <c r="T13" s="94"/>
      <c r="U13" s="264"/>
    </row>
    <row r="14" spans="1:21" x14ac:dyDescent="0.25">
      <c r="A14" s="293">
        <v>44074</v>
      </c>
      <c r="B14" s="371">
        <v>17956</v>
      </c>
      <c r="C14" s="292">
        <v>0.86305441869999999</v>
      </c>
      <c r="D14" s="292">
        <v>0.1121043427</v>
      </c>
      <c r="E14" s="292">
        <v>2.4831978100000002E-2</v>
      </c>
      <c r="F14" s="450"/>
      <c r="G14" s="450"/>
      <c r="H14" s="450"/>
      <c r="I14" s="450"/>
      <c r="J14" s="450"/>
      <c r="K14" s="450"/>
      <c r="L14" s="450"/>
      <c r="M14" s="450"/>
      <c r="N14" s="450"/>
      <c r="O14" s="294">
        <v>44074</v>
      </c>
      <c r="P14" s="49">
        <v>15660</v>
      </c>
      <c r="Q14" s="257">
        <v>0.86727853370000008</v>
      </c>
      <c r="R14" s="257">
        <v>0.1110893734</v>
      </c>
      <c r="S14" s="257">
        <v>2.1620710200000001E-2</v>
      </c>
      <c r="T14" s="94"/>
      <c r="U14" s="264"/>
    </row>
    <row r="15" spans="1:21" x14ac:dyDescent="0.25">
      <c r="A15" s="293">
        <v>44075</v>
      </c>
      <c r="B15" s="371">
        <v>17279</v>
      </c>
      <c r="C15" s="292">
        <v>0.87150156239999998</v>
      </c>
      <c r="D15" s="292">
        <v>0.1044491743</v>
      </c>
      <c r="E15" s="292">
        <v>2.40364328E-2</v>
      </c>
      <c r="F15" s="450"/>
      <c r="G15" s="450"/>
      <c r="H15" s="450"/>
      <c r="I15" s="450"/>
      <c r="J15" s="450"/>
      <c r="K15" s="450"/>
      <c r="L15" s="450"/>
      <c r="M15" s="450"/>
      <c r="N15" s="450"/>
      <c r="O15" s="294">
        <v>44075</v>
      </c>
      <c r="P15" s="49">
        <v>15461</v>
      </c>
      <c r="Q15" s="257">
        <v>0.87546153299999996</v>
      </c>
      <c r="R15" s="257">
        <v>0.10307237919999999</v>
      </c>
      <c r="S15" s="257">
        <v>2.1456835800000001E-2</v>
      </c>
      <c r="T15" s="94"/>
      <c r="U15" s="264"/>
    </row>
    <row r="16" spans="1:21" x14ac:dyDescent="0.25">
      <c r="A16" s="293">
        <v>44076</v>
      </c>
      <c r="B16" s="371">
        <v>15936</v>
      </c>
      <c r="C16" s="292">
        <v>0.88307737500000005</v>
      </c>
      <c r="D16" s="292">
        <v>9.4650290800000009E-2</v>
      </c>
      <c r="E16" s="292">
        <v>2.2258075400000001E-2</v>
      </c>
      <c r="F16" s="450"/>
      <c r="G16" s="450"/>
      <c r="H16" s="450"/>
      <c r="I16" s="450"/>
      <c r="J16" s="450"/>
      <c r="K16" s="450"/>
      <c r="L16" s="450"/>
      <c r="M16" s="450"/>
      <c r="N16" s="450"/>
      <c r="O16" s="294">
        <v>44076</v>
      </c>
      <c r="P16" s="49">
        <v>14228</v>
      </c>
      <c r="Q16" s="257">
        <v>0.88690153220000001</v>
      </c>
      <c r="R16" s="257">
        <v>9.3267624500000007E-2</v>
      </c>
      <c r="S16" s="257">
        <v>1.9817314200000002E-2</v>
      </c>
      <c r="T16" s="94"/>
      <c r="U16" s="264"/>
    </row>
    <row r="17" spans="1:21" x14ac:dyDescent="0.25">
      <c r="A17" s="295">
        <v>44077</v>
      </c>
      <c r="B17" s="371">
        <v>15131</v>
      </c>
      <c r="C17" s="292">
        <v>0.88905567330000002</v>
      </c>
      <c r="D17" s="292">
        <v>8.974266639999999E-2</v>
      </c>
      <c r="E17" s="292">
        <v>2.11916771E-2</v>
      </c>
      <c r="F17" s="450"/>
      <c r="G17" s="450"/>
      <c r="H17" s="450"/>
      <c r="I17" s="450"/>
      <c r="J17" s="450"/>
      <c r="K17" s="450"/>
      <c r="L17" s="450"/>
      <c r="M17" s="450"/>
      <c r="N17" s="450"/>
      <c r="O17" s="294">
        <v>44077</v>
      </c>
      <c r="P17" s="49">
        <v>13596</v>
      </c>
      <c r="Q17" s="257">
        <v>0.89246879860000006</v>
      </c>
      <c r="R17" s="257">
        <v>8.8529046E-2</v>
      </c>
      <c r="S17" s="257">
        <v>1.8994320199999998E-2</v>
      </c>
      <c r="T17" s="94"/>
      <c r="U17" s="264"/>
    </row>
    <row r="18" spans="1:21" x14ac:dyDescent="0.25">
      <c r="A18" s="295">
        <v>44078</v>
      </c>
      <c r="B18" s="371">
        <v>14197</v>
      </c>
      <c r="C18" s="292">
        <v>0.88018274610000002</v>
      </c>
      <c r="D18" s="292">
        <v>9.9181262899999997E-2</v>
      </c>
      <c r="E18" s="292">
        <v>2.0663714400000002E-2</v>
      </c>
      <c r="F18" s="450"/>
      <c r="G18" s="450"/>
      <c r="H18" s="450"/>
      <c r="I18" s="450"/>
      <c r="J18" s="450"/>
      <c r="K18" s="450"/>
      <c r="L18" s="450"/>
      <c r="M18" s="450"/>
      <c r="N18" s="450"/>
      <c r="O18" s="294">
        <v>44078</v>
      </c>
      <c r="P18" s="49">
        <v>13154</v>
      </c>
      <c r="Q18" s="257">
        <v>0.88198583759999993</v>
      </c>
      <c r="R18" s="257">
        <v>9.8981590499999994E-2</v>
      </c>
      <c r="S18" s="257">
        <v>1.9060261700000001E-2</v>
      </c>
      <c r="T18" s="94"/>
      <c r="U18" s="264"/>
    </row>
    <row r="19" spans="1:21" x14ac:dyDescent="0.25">
      <c r="A19" s="295">
        <v>44081</v>
      </c>
      <c r="B19" s="371">
        <v>11386</v>
      </c>
      <c r="C19" s="292">
        <v>0.90735652690000002</v>
      </c>
      <c r="D19" s="292">
        <v>7.6052853399999995E-2</v>
      </c>
      <c r="E19" s="292">
        <v>1.6577173399999999E-2</v>
      </c>
      <c r="F19" s="450"/>
      <c r="G19" s="450"/>
      <c r="H19" s="450"/>
      <c r="I19" s="450"/>
      <c r="J19" s="450"/>
      <c r="K19" s="450"/>
      <c r="L19" s="450"/>
      <c r="M19" s="450"/>
      <c r="N19" s="450"/>
      <c r="O19" s="294">
        <v>44081</v>
      </c>
      <c r="P19" s="49">
        <v>9758</v>
      </c>
      <c r="Q19" s="257">
        <v>0.91020290000000004</v>
      </c>
      <c r="R19" s="257">
        <v>7.5607379500000002E-2</v>
      </c>
      <c r="S19" s="257">
        <v>1.41792749E-2</v>
      </c>
      <c r="T19" s="94"/>
      <c r="U19" s="264"/>
    </row>
    <row r="20" spans="1:21" x14ac:dyDescent="0.25">
      <c r="A20" s="295">
        <v>44082</v>
      </c>
      <c r="B20" s="486">
        <v>12429</v>
      </c>
      <c r="C20" s="292">
        <v>0.91520819900000006</v>
      </c>
      <c r="D20" s="292">
        <v>6.7370792200000001E-2</v>
      </c>
      <c r="E20" s="292">
        <v>1.7409595999999999E-2</v>
      </c>
      <c r="F20" s="450"/>
      <c r="G20" s="450"/>
      <c r="H20" s="450"/>
      <c r="I20" s="450"/>
      <c r="J20" s="450"/>
      <c r="K20" s="450"/>
      <c r="L20" s="450"/>
      <c r="M20" s="450"/>
      <c r="N20" s="450"/>
      <c r="O20" s="294">
        <v>44082</v>
      </c>
      <c r="P20" s="49">
        <v>11173</v>
      </c>
      <c r="Q20" s="257">
        <v>0.91753910290000007</v>
      </c>
      <c r="R20" s="257">
        <v>6.6824760099999991E-2</v>
      </c>
      <c r="S20" s="257">
        <v>1.5628296599999997E-2</v>
      </c>
      <c r="T20" s="94"/>
      <c r="U20" s="264"/>
    </row>
    <row r="21" spans="1:21" x14ac:dyDescent="0.25">
      <c r="A21" s="295">
        <v>44083</v>
      </c>
      <c r="B21" s="371">
        <v>12053</v>
      </c>
      <c r="C21" s="292">
        <v>0.9211224093</v>
      </c>
      <c r="D21" s="292">
        <v>6.1881417599999995E-2</v>
      </c>
      <c r="E21" s="292">
        <v>1.6983336300000002E-2</v>
      </c>
      <c r="F21" s="450"/>
      <c r="G21" s="450"/>
      <c r="H21" s="450"/>
      <c r="I21" s="450"/>
      <c r="J21" s="450"/>
      <c r="K21" s="450"/>
      <c r="L21" s="450"/>
      <c r="M21" s="450"/>
      <c r="N21" s="450"/>
      <c r="O21" s="294">
        <v>44083</v>
      </c>
      <c r="P21" s="49">
        <v>11005</v>
      </c>
      <c r="Q21" s="487">
        <v>0.9234529010000001</v>
      </c>
      <c r="R21" s="487">
        <v>6.1050808599999999E-2</v>
      </c>
      <c r="S21" s="487">
        <v>1.5485599899999999E-2</v>
      </c>
      <c r="T21" s="94"/>
      <c r="U21" s="264"/>
    </row>
    <row r="22" spans="1:21" x14ac:dyDescent="0.25">
      <c r="A22" s="295">
        <v>44084</v>
      </c>
      <c r="B22" s="486">
        <v>11427</v>
      </c>
      <c r="C22" s="292">
        <v>0.92280758060000001</v>
      </c>
      <c r="D22" s="292">
        <v>6.1193018500000002E-2</v>
      </c>
      <c r="E22" s="292">
        <v>1.5987275199999998E-2</v>
      </c>
      <c r="F22" s="450"/>
      <c r="G22" s="450"/>
      <c r="H22" s="450"/>
      <c r="I22" s="450"/>
      <c r="J22" s="450"/>
      <c r="K22" s="450"/>
      <c r="L22" s="450"/>
      <c r="M22" s="450"/>
      <c r="N22" s="450"/>
      <c r="O22" s="294">
        <v>44084</v>
      </c>
      <c r="P22" s="49">
        <v>10513</v>
      </c>
      <c r="Q22" s="257">
        <v>0.92484042200000005</v>
      </c>
      <c r="R22" s="257">
        <v>6.0429352999999998E-2</v>
      </c>
      <c r="S22" s="257">
        <v>1.4718818999999999E-2</v>
      </c>
      <c r="T22" s="94"/>
      <c r="U22" s="264"/>
    </row>
    <row r="23" spans="1:21" x14ac:dyDescent="0.25">
      <c r="A23" s="295">
        <v>44085</v>
      </c>
      <c r="B23" s="371">
        <v>11288</v>
      </c>
      <c r="C23" s="292">
        <v>0.91039151789999995</v>
      </c>
      <c r="D23" s="292">
        <v>7.3190092499999998E-2</v>
      </c>
      <c r="E23" s="292">
        <v>1.6428823700000001E-2</v>
      </c>
      <c r="F23" s="450"/>
      <c r="G23" s="450"/>
      <c r="H23" s="450"/>
      <c r="I23" s="450"/>
      <c r="J23" s="450"/>
      <c r="K23" s="450"/>
      <c r="L23" s="450"/>
      <c r="M23" s="450"/>
      <c r="N23" s="450"/>
      <c r="O23" s="294">
        <v>44085</v>
      </c>
      <c r="P23" s="49">
        <v>10667</v>
      </c>
      <c r="Q23" s="257">
        <v>0.91176029330000008</v>
      </c>
      <c r="R23" s="257">
        <v>7.2757803800000007E-2</v>
      </c>
      <c r="S23" s="257">
        <v>1.5492332800000001E-2</v>
      </c>
      <c r="T23" s="94"/>
      <c r="U23" s="264"/>
    </row>
    <row r="24" spans="1:21" x14ac:dyDescent="0.25">
      <c r="A24" s="295">
        <v>44088</v>
      </c>
      <c r="B24" s="486">
        <v>9685</v>
      </c>
      <c r="C24" s="292">
        <v>0.9271791023</v>
      </c>
      <c r="D24" s="292">
        <v>5.8668697999999998E-2</v>
      </c>
      <c r="E24" s="292">
        <v>1.41372783E-2</v>
      </c>
      <c r="F24" s="450"/>
      <c r="G24" s="450"/>
      <c r="H24" s="450"/>
      <c r="I24" s="450"/>
      <c r="J24" s="450"/>
      <c r="K24" s="450"/>
      <c r="L24" s="450"/>
      <c r="M24" s="450"/>
      <c r="N24" s="450"/>
      <c r="O24" s="294">
        <v>44088</v>
      </c>
      <c r="P24" s="49">
        <v>8649</v>
      </c>
      <c r="Q24" s="257">
        <v>0.92940629950000009</v>
      </c>
      <c r="R24" s="257">
        <v>5.7954048100000002E-2</v>
      </c>
      <c r="S24" s="257">
        <v>1.2623993700000001E-2</v>
      </c>
      <c r="T24" s="94"/>
      <c r="U24" s="264"/>
    </row>
    <row r="25" spans="1:21" x14ac:dyDescent="0.25">
      <c r="A25" s="295">
        <v>44089</v>
      </c>
      <c r="B25" s="486">
        <v>10058</v>
      </c>
      <c r="C25" s="292">
        <v>0.92953848660000005</v>
      </c>
      <c r="D25" s="292">
        <v>5.5726630100000001E-2</v>
      </c>
      <c r="E25" s="292">
        <v>1.4720706600000001E-2</v>
      </c>
      <c r="F25" s="450"/>
      <c r="G25" s="450"/>
      <c r="H25" s="450"/>
      <c r="I25" s="450"/>
      <c r="J25" s="450"/>
      <c r="K25" s="450"/>
      <c r="L25" s="450"/>
      <c r="M25" s="450"/>
      <c r="N25" s="450"/>
      <c r="O25" s="294">
        <v>44089</v>
      </c>
      <c r="P25" s="49">
        <v>9193</v>
      </c>
      <c r="Q25" s="257">
        <v>0.93167283560000003</v>
      </c>
      <c r="R25" s="257">
        <v>5.48520594E-2</v>
      </c>
      <c r="S25" s="257">
        <v>1.3458697299999999E-2</v>
      </c>
      <c r="T25" s="94"/>
      <c r="U25" s="264"/>
    </row>
    <row r="26" spans="1:21" x14ac:dyDescent="0.25">
      <c r="A26" s="295">
        <v>44090</v>
      </c>
      <c r="B26" s="486">
        <v>10796</v>
      </c>
      <c r="C26" s="292">
        <v>0.93075001319999995</v>
      </c>
      <c r="D26" s="292">
        <v>5.4191795800000005E-2</v>
      </c>
      <c r="E26" s="292">
        <v>1.5045350100000002E-2</v>
      </c>
      <c r="F26" s="450"/>
      <c r="G26" s="450"/>
      <c r="H26" s="450"/>
      <c r="I26" s="450"/>
      <c r="J26" s="450"/>
      <c r="K26" s="450"/>
      <c r="L26" s="450"/>
      <c r="M26" s="450"/>
      <c r="N26" s="450"/>
      <c r="O26" s="294">
        <v>44090</v>
      </c>
      <c r="P26" s="66">
        <v>10000</v>
      </c>
      <c r="Q26" s="257">
        <v>0.93264851339999999</v>
      </c>
      <c r="R26" s="257">
        <v>5.3376024700000003E-2</v>
      </c>
      <c r="S26" s="257">
        <v>1.39640523E-2</v>
      </c>
      <c r="T26" s="94"/>
      <c r="U26" s="264"/>
    </row>
    <row r="27" spans="1:21" x14ac:dyDescent="0.25">
      <c r="A27" s="295">
        <v>44091</v>
      </c>
      <c r="B27" s="486">
        <v>10647</v>
      </c>
      <c r="C27" s="292">
        <v>0.93137878949999997</v>
      </c>
      <c r="D27" s="292">
        <v>5.3363342899999999E-2</v>
      </c>
      <c r="E27" s="292">
        <v>1.52462546E-2</v>
      </c>
      <c r="F27" s="450"/>
      <c r="G27" s="450"/>
      <c r="H27" s="450"/>
      <c r="I27" s="450"/>
      <c r="J27" s="450"/>
      <c r="K27" s="450"/>
      <c r="L27" s="450"/>
      <c r="M27" s="450"/>
      <c r="N27" s="450"/>
      <c r="O27" s="294">
        <v>44091</v>
      </c>
      <c r="P27" s="66">
        <v>9905</v>
      </c>
      <c r="Q27" s="257">
        <v>0.93332614140000003</v>
      </c>
      <c r="R27" s="257">
        <v>5.25222526E-2</v>
      </c>
      <c r="S27" s="257">
        <v>1.41400217E-2</v>
      </c>
      <c r="T27" s="94"/>
      <c r="U27" s="264"/>
    </row>
    <row r="28" spans="1:21" x14ac:dyDescent="0.25">
      <c r="A28" s="295">
        <v>44092</v>
      </c>
      <c r="B28" s="486">
        <v>9838</v>
      </c>
      <c r="C28" s="292">
        <v>0.92116632909999996</v>
      </c>
      <c r="D28" s="292">
        <v>6.3078005999999992E-2</v>
      </c>
      <c r="E28" s="292">
        <v>1.5764312799999999E-2</v>
      </c>
      <c r="F28" s="450"/>
      <c r="G28" s="450"/>
      <c r="H28" s="450"/>
      <c r="I28" s="450"/>
      <c r="J28" s="450"/>
      <c r="K28" s="450"/>
      <c r="L28" s="450"/>
      <c r="M28" s="450"/>
      <c r="N28" s="450"/>
      <c r="O28" s="294">
        <v>44092</v>
      </c>
      <c r="P28" s="66">
        <v>9363</v>
      </c>
      <c r="Q28" s="257">
        <v>0.92217944569999999</v>
      </c>
      <c r="R28" s="257">
        <v>6.2833320900000003E-2</v>
      </c>
      <c r="S28" s="257">
        <v>1.49950125E-2</v>
      </c>
      <c r="T28" s="94"/>
      <c r="U28" s="264"/>
    </row>
    <row r="29" spans="1:21" x14ac:dyDescent="0.25">
      <c r="A29" s="295">
        <v>44095</v>
      </c>
      <c r="B29" s="488">
        <v>9161</v>
      </c>
      <c r="C29" s="292">
        <v>0.92760560270000003</v>
      </c>
      <c r="D29" s="292">
        <v>5.6475540900000003E-2</v>
      </c>
      <c r="E29" s="292">
        <v>1.59188564E-2</v>
      </c>
      <c r="F29" s="450"/>
      <c r="G29" s="450"/>
      <c r="H29" s="450"/>
      <c r="I29" s="450"/>
      <c r="J29" s="450"/>
      <c r="K29" s="450"/>
      <c r="L29" s="450"/>
      <c r="M29" s="450"/>
      <c r="N29" s="450"/>
      <c r="O29" s="294">
        <v>44095</v>
      </c>
      <c r="P29" s="66">
        <v>8424</v>
      </c>
      <c r="Q29" s="257">
        <v>0.92921748969999995</v>
      </c>
      <c r="R29" s="257">
        <v>5.6159148300000003E-2</v>
      </c>
      <c r="S29" s="257">
        <v>1.4624250600000001E-2</v>
      </c>
      <c r="T29" s="94"/>
      <c r="U29" s="264"/>
    </row>
    <row r="30" spans="1:21" x14ac:dyDescent="0.25">
      <c r="A30" s="295">
        <v>44096</v>
      </c>
      <c r="B30" s="488">
        <v>11232</v>
      </c>
      <c r="C30" s="292">
        <v>0.92946822439999999</v>
      </c>
      <c r="D30" s="292">
        <v>5.4101571600000002E-2</v>
      </c>
      <c r="E30" s="292">
        <v>1.6416834000000002E-2</v>
      </c>
      <c r="F30" s="450"/>
      <c r="G30" s="450"/>
      <c r="H30" s="450"/>
      <c r="I30" s="450"/>
      <c r="J30" s="450"/>
      <c r="K30" s="450"/>
      <c r="L30" s="450"/>
      <c r="M30" s="450"/>
      <c r="N30" s="450"/>
      <c r="O30" s="294">
        <v>44096</v>
      </c>
      <c r="P30" s="66">
        <v>10560</v>
      </c>
      <c r="Q30" s="257">
        <v>0.93098693310000002</v>
      </c>
      <c r="R30" s="257">
        <v>5.3566270400000005E-2</v>
      </c>
      <c r="S30" s="257">
        <v>1.5433430299999999E-2</v>
      </c>
      <c r="T30" s="94"/>
      <c r="U30" s="264"/>
    </row>
    <row r="31" spans="1:21" x14ac:dyDescent="0.25">
      <c r="A31" s="295">
        <v>44097</v>
      </c>
      <c r="B31" s="488">
        <v>11993</v>
      </c>
      <c r="C31" s="292">
        <v>0.92919609690000005</v>
      </c>
      <c r="D31" s="292">
        <v>5.4035008599999997E-2</v>
      </c>
      <c r="E31" s="292">
        <v>1.6756043300000002E-2</v>
      </c>
      <c r="F31" s="450"/>
      <c r="G31" s="450"/>
      <c r="H31" s="450"/>
      <c r="I31" s="450"/>
      <c r="J31" s="450"/>
      <c r="K31" s="450"/>
      <c r="L31" s="450"/>
      <c r="M31" s="450"/>
      <c r="N31" s="450"/>
      <c r="O31" s="294">
        <v>44097</v>
      </c>
      <c r="P31" s="66">
        <v>11341</v>
      </c>
      <c r="Q31" s="257">
        <v>0.9307159304</v>
      </c>
      <c r="R31" s="257">
        <v>5.3433191200000001E-2</v>
      </c>
      <c r="S31" s="257">
        <v>1.5838031099999997E-2</v>
      </c>
      <c r="T31" s="94"/>
      <c r="U31" s="264"/>
    </row>
    <row r="32" spans="1:21" x14ac:dyDescent="0.25">
      <c r="A32" s="295">
        <v>44098</v>
      </c>
      <c r="B32" s="486">
        <v>10792</v>
      </c>
      <c r="C32" s="292">
        <v>0.92486554740000004</v>
      </c>
      <c r="D32" s="292">
        <v>5.8678289300000006E-2</v>
      </c>
      <c r="E32" s="292">
        <v>1.6440726699999998E-2</v>
      </c>
      <c r="F32" s="450"/>
      <c r="G32" s="450"/>
      <c r="H32" s="450"/>
      <c r="I32" s="450"/>
      <c r="J32" s="450"/>
      <c r="K32" s="450"/>
      <c r="L32" s="450"/>
      <c r="M32" s="450"/>
      <c r="N32" s="450"/>
      <c r="O32" s="294">
        <v>44098</v>
      </c>
      <c r="P32" s="66">
        <v>10316</v>
      </c>
      <c r="Q32" s="257">
        <v>0.92598597729999998</v>
      </c>
      <c r="R32" s="257">
        <v>5.8293588899999998E-2</v>
      </c>
      <c r="S32" s="257">
        <v>1.5702701200000002E-2</v>
      </c>
      <c r="T32" s="94"/>
      <c r="U32" s="264"/>
    </row>
    <row r="33" spans="1:21" x14ac:dyDescent="0.25">
      <c r="A33" s="295">
        <v>44099</v>
      </c>
      <c r="B33" s="488">
        <v>5287</v>
      </c>
      <c r="C33" s="292">
        <v>0.92343097330000001</v>
      </c>
      <c r="D33" s="292">
        <v>6.2703606499999995E-2</v>
      </c>
      <c r="E33" s="292">
        <v>1.19855024E-2</v>
      </c>
      <c r="F33" s="450"/>
      <c r="G33" s="450"/>
      <c r="H33" s="450"/>
      <c r="I33" s="450"/>
      <c r="J33" s="450"/>
      <c r="K33" s="450"/>
      <c r="L33" s="450"/>
      <c r="M33" s="450"/>
      <c r="N33" s="450"/>
      <c r="O33" s="294">
        <v>44099</v>
      </c>
      <c r="P33" s="66">
        <v>5075</v>
      </c>
      <c r="Q33" s="257">
        <v>0.92566010329999993</v>
      </c>
      <c r="R33" s="257">
        <v>6.2794425899999992E-2</v>
      </c>
      <c r="S33" s="257">
        <v>1.1534509000000002E-2</v>
      </c>
      <c r="T33" s="94"/>
      <c r="U33" s="264"/>
    </row>
    <row r="34" spans="1:21" x14ac:dyDescent="0.25">
      <c r="A34" s="295">
        <v>44102</v>
      </c>
      <c r="B34" s="486">
        <v>6082</v>
      </c>
      <c r="C34" s="292">
        <v>0.9285981405999999</v>
      </c>
      <c r="D34" s="292">
        <v>5.7847212500000002E-2</v>
      </c>
      <c r="E34" s="292">
        <v>1.35365151E-2</v>
      </c>
      <c r="F34" s="450"/>
      <c r="G34" s="450"/>
      <c r="H34" s="450"/>
      <c r="I34" s="450"/>
      <c r="J34" s="450"/>
      <c r="K34" s="450"/>
      <c r="L34" s="450"/>
      <c r="M34" s="450"/>
      <c r="N34" s="450"/>
      <c r="O34" s="372">
        <v>44102</v>
      </c>
      <c r="P34" s="66">
        <v>5567</v>
      </c>
      <c r="Q34" s="257">
        <v>0.92956066459999998</v>
      </c>
      <c r="R34" s="257">
        <v>5.8036584100000004E-2</v>
      </c>
      <c r="S34" s="257">
        <v>1.2383494000000002E-2</v>
      </c>
      <c r="T34" s="94"/>
      <c r="U34" s="264"/>
    </row>
    <row r="35" spans="1:21" x14ac:dyDescent="0.25">
      <c r="A35" s="295">
        <v>44103</v>
      </c>
      <c r="B35" s="488">
        <v>12280</v>
      </c>
      <c r="C35" s="292">
        <v>0.92703174389999998</v>
      </c>
      <c r="D35" s="292">
        <v>5.4476981499999994E-2</v>
      </c>
      <c r="E35" s="292">
        <v>1.84784752E-2</v>
      </c>
      <c r="F35" s="450"/>
      <c r="G35" s="450"/>
      <c r="H35" s="450"/>
      <c r="I35" s="450"/>
      <c r="J35" s="450"/>
      <c r="K35" s="450"/>
      <c r="L35" s="450"/>
      <c r="M35" s="450"/>
      <c r="N35" s="450"/>
      <c r="O35" s="372">
        <v>44103</v>
      </c>
      <c r="P35" s="66">
        <v>11641</v>
      </c>
      <c r="Q35" s="257">
        <v>0.9288278806000001</v>
      </c>
      <c r="R35" s="257">
        <v>5.4148285800000001E-2</v>
      </c>
      <c r="S35" s="257">
        <v>1.7011144200000002E-2</v>
      </c>
      <c r="T35" s="94"/>
      <c r="U35" s="264"/>
    </row>
    <row r="36" spans="1:21" x14ac:dyDescent="0.25">
      <c r="A36" s="295">
        <v>44104</v>
      </c>
      <c r="B36" s="488">
        <v>14222</v>
      </c>
      <c r="C36" s="292">
        <v>0.92383436780000006</v>
      </c>
      <c r="D36" s="292">
        <v>5.6160004999999999E-2</v>
      </c>
      <c r="E36" s="292">
        <v>1.9992773299999999E-2</v>
      </c>
      <c r="F36" s="450"/>
      <c r="G36" s="450"/>
      <c r="H36" s="450"/>
      <c r="I36" s="450"/>
      <c r="J36" s="450"/>
      <c r="K36" s="450"/>
      <c r="L36" s="450"/>
      <c r="M36" s="450"/>
      <c r="N36" s="450"/>
      <c r="O36" s="294">
        <v>44104</v>
      </c>
      <c r="P36" s="385">
        <v>13247</v>
      </c>
      <c r="Q36" s="388">
        <v>0.92584764819999998</v>
      </c>
      <c r="R36" s="388">
        <v>5.5505591100000001E-2</v>
      </c>
      <c r="S36" s="388">
        <v>1.8635340300000001E-2</v>
      </c>
      <c r="T36" s="94"/>
      <c r="U36" s="264"/>
    </row>
    <row r="37" spans="1:21" x14ac:dyDescent="0.25">
      <c r="A37" s="295">
        <v>44105</v>
      </c>
      <c r="B37" s="488">
        <v>14065</v>
      </c>
      <c r="C37" s="292">
        <v>0.92381343469999999</v>
      </c>
      <c r="D37" s="292">
        <v>5.6411666399999998E-2</v>
      </c>
      <c r="E37" s="292">
        <v>1.97627584E-2</v>
      </c>
      <c r="F37" s="450"/>
      <c r="G37" s="450"/>
      <c r="H37" s="450"/>
      <c r="I37" s="450"/>
      <c r="J37" s="450"/>
      <c r="K37" s="450"/>
      <c r="L37" s="450"/>
      <c r="M37" s="450"/>
      <c r="N37" s="450"/>
      <c r="O37" s="294">
        <v>44105</v>
      </c>
      <c r="P37" s="385">
        <v>12975</v>
      </c>
      <c r="Q37" s="257">
        <v>0.92604072160000006</v>
      </c>
      <c r="R37" s="257">
        <v>5.57307233E-2</v>
      </c>
      <c r="S37" s="257">
        <v>1.8218561299999998E-2</v>
      </c>
      <c r="T37" s="94"/>
      <c r="U37" s="264"/>
    </row>
    <row r="38" spans="1:21" x14ac:dyDescent="0.25">
      <c r="A38" s="295">
        <v>44106</v>
      </c>
      <c r="B38" s="488">
        <v>14346</v>
      </c>
      <c r="C38" s="292">
        <v>0.90996547690000007</v>
      </c>
      <c r="D38" s="292">
        <v>6.9535727699999994E-2</v>
      </c>
      <c r="E38" s="292">
        <v>2.0493178000000001E-2</v>
      </c>
      <c r="F38" s="450"/>
      <c r="G38" s="450"/>
      <c r="H38" s="450"/>
      <c r="I38" s="450"/>
      <c r="J38" s="450"/>
      <c r="K38" s="450"/>
      <c r="L38" s="450"/>
      <c r="M38" s="450"/>
      <c r="N38" s="450"/>
      <c r="O38" s="294">
        <v>44106</v>
      </c>
      <c r="P38" s="385">
        <v>13578</v>
      </c>
      <c r="Q38" s="257">
        <v>0.9103343599</v>
      </c>
      <c r="R38" s="257">
        <v>6.9086127800000008E-2</v>
      </c>
      <c r="S38" s="257">
        <v>1.9478857699999998E-2</v>
      </c>
      <c r="T38" s="94"/>
      <c r="U38" s="264"/>
    </row>
    <row r="39" spans="1:21" x14ac:dyDescent="0.25">
      <c r="A39" s="295">
        <v>44109</v>
      </c>
      <c r="B39" s="488">
        <v>15874</v>
      </c>
      <c r="C39" s="292">
        <v>0.91634750300000001</v>
      </c>
      <c r="D39" s="292">
        <v>5.9235104599999998E-2</v>
      </c>
      <c r="E39" s="292">
        <v>2.4405634400000001E-2</v>
      </c>
      <c r="F39" s="450"/>
      <c r="G39" s="450"/>
      <c r="H39" s="450"/>
      <c r="I39" s="450"/>
      <c r="J39" s="450"/>
      <c r="K39" s="450"/>
      <c r="L39" s="450"/>
      <c r="M39" s="450"/>
      <c r="N39" s="450"/>
      <c r="O39" s="294">
        <v>44109</v>
      </c>
      <c r="P39" s="385">
        <v>14482</v>
      </c>
      <c r="Q39" s="257">
        <v>0.91917150340000009</v>
      </c>
      <c r="R39" s="257">
        <v>5.85635714E-2</v>
      </c>
      <c r="S39" s="257">
        <v>2.2255520799999998E-2</v>
      </c>
      <c r="T39" s="94"/>
      <c r="U39" s="264"/>
    </row>
    <row r="40" spans="1:21" x14ac:dyDescent="0.25">
      <c r="A40" s="295">
        <v>44110</v>
      </c>
      <c r="B40" s="488">
        <v>17001</v>
      </c>
      <c r="C40" s="292">
        <v>0.91631846399999994</v>
      </c>
      <c r="D40" s="292">
        <v>5.7518706500000003E-2</v>
      </c>
      <c r="E40" s="292">
        <v>2.6150283999999999E-2</v>
      </c>
      <c r="F40" s="450"/>
      <c r="G40" s="450"/>
      <c r="H40" s="450"/>
      <c r="I40" s="450"/>
      <c r="J40" s="450"/>
      <c r="K40" s="450"/>
      <c r="L40" s="450"/>
      <c r="M40" s="450"/>
      <c r="N40" s="450"/>
      <c r="O40" s="372">
        <v>44110</v>
      </c>
      <c r="P40" s="385">
        <v>16108</v>
      </c>
      <c r="Q40" s="388">
        <v>0.91824199560000008</v>
      </c>
      <c r="R40" s="388">
        <v>5.6993990299999998E-2</v>
      </c>
      <c r="S40" s="388">
        <v>2.4752257999999999E-2</v>
      </c>
      <c r="T40" s="94"/>
      <c r="U40" s="264"/>
    </row>
    <row r="41" spans="1:21" x14ac:dyDescent="0.25">
      <c r="A41" s="295">
        <v>44111</v>
      </c>
      <c r="B41" s="488">
        <v>17609</v>
      </c>
      <c r="C41" s="292">
        <v>0.91383380990000007</v>
      </c>
      <c r="D41" s="292">
        <v>5.8936589099999999E-2</v>
      </c>
      <c r="E41" s="292">
        <v>2.7213923799999998E-2</v>
      </c>
      <c r="F41" s="450"/>
      <c r="G41" s="450"/>
      <c r="H41" s="450"/>
      <c r="I41" s="450"/>
      <c r="J41" s="450"/>
      <c r="K41" s="450"/>
      <c r="L41" s="450"/>
      <c r="M41" s="450"/>
      <c r="N41" s="450"/>
      <c r="O41" s="294">
        <v>44111</v>
      </c>
      <c r="P41" s="385">
        <v>16807</v>
      </c>
      <c r="Q41" s="388">
        <v>0.9160221341</v>
      </c>
      <c r="R41" s="388">
        <v>5.7982066999999998E-2</v>
      </c>
      <c r="S41" s="388">
        <v>2.5983258299999999E-2</v>
      </c>
      <c r="T41" s="94"/>
      <c r="U41" s="264"/>
    </row>
    <row r="42" spans="1:21" x14ac:dyDescent="0.25">
      <c r="A42" s="295">
        <v>44112</v>
      </c>
      <c r="B42" s="488">
        <v>18062</v>
      </c>
      <c r="C42" s="292">
        <v>0.90366278080000007</v>
      </c>
      <c r="D42" s="292">
        <v>6.8299285099999996E-2</v>
      </c>
      <c r="E42" s="292">
        <v>2.8026144499999999E-2</v>
      </c>
      <c r="F42" s="450"/>
      <c r="G42" s="450"/>
      <c r="H42" s="450"/>
      <c r="I42" s="450"/>
      <c r="J42" s="450"/>
      <c r="K42" s="450"/>
      <c r="L42" s="450"/>
      <c r="M42" s="450"/>
      <c r="N42" s="450"/>
      <c r="O42" s="372">
        <v>44112</v>
      </c>
      <c r="P42" s="385">
        <v>17459</v>
      </c>
      <c r="Q42" s="388">
        <v>0.90530362870000003</v>
      </c>
      <c r="R42" s="388">
        <v>6.7560887199999989E-2</v>
      </c>
      <c r="S42" s="388">
        <v>2.71244811E-2</v>
      </c>
      <c r="T42" s="94"/>
      <c r="U42" s="264"/>
    </row>
    <row r="43" spans="1:21" x14ac:dyDescent="0.25">
      <c r="A43" s="295">
        <v>44113</v>
      </c>
      <c r="B43" s="488">
        <v>13750</v>
      </c>
      <c r="C43" s="292">
        <v>0.87932790559999996</v>
      </c>
      <c r="D43" s="292">
        <v>9.476859189999999E-2</v>
      </c>
      <c r="E43" s="292">
        <v>2.58947598E-2</v>
      </c>
      <c r="F43" s="450"/>
      <c r="G43" s="450"/>
      <c r="H43" s="450"/>
      <c r="I43" s="450"/>
      <c r="J43" s="450"/>
      <c r="K43" s="450"/>
      <c r="L43" s="450"/>
      <c r="M43" s="450"/>
      <c r="N43" s="450"/>
      <c r="O43" s="294">
        <v>44113</v>
      </c>
      <c r="P43" s="9">
        <v>13620</v>
      </c>
      <c r="Q43" s="257">
        <v>0.87953708630000005</v>
      </c>
      <c r="R43" s="257">
        <v>9.4709542399999999E-2</v>
      </c>
      <c r="S43" s="257">
        <v>2.5745720999999999E-2</v>
      </c>
      <c r="T43" s="94"/>
      <c r="U43" s="264"/>
    </row>
    <row r="44" spans="1:21" x14ac:dyDescent="0.25">
      <c r="A44" s="295">
        <v>44116</v>
      </c>
      <c r="B44" s="488">
        <v>2017</v>
      </c>
      <c r="C44" s="292">
        <v>0.91283125430000001</v>
      </c>
      <c r="D44" s="292">
        <v>6.2339087299999998E-2</v>
      </c>
      <c r="E44" s="292">
        <v>2.47299159E-2</v>
      </c>
      <c r="F44" s="450"/>
      <c r="G44" s="450"/>
      <c r="H44" s="450"/>
      <c r="I44" s="450"/>
      <c r="J44" s="450"/>
      <c r="K44" s="450"/>
      <c r="L44" s="450"/>
      <c r="M44" s="450"/>
      <c r="N44" s="450"/>
      <c r="O44" s="294">
        <v>44116</v>
      </c>
      <c r="P44" s="9">
        <v>1824</v>
      </c>
      <c r="Q44" s="257">
        <v>0.91583087629999993</v>
      </c>
      <c r="R44" s="257">
        <v>6.1753944200000001E-2</v>
      </c>
      <c r="S44" s="257">
        <v>2.2327912400000004E-2</v>
      </c>
      <c r="T44" s="94"/>
      <c r="U44" s="264"/>
    </row>
    <row r="45" spans="1:21" x14ac:dyDescent="0.25">
      <c r="A45" s="295">
        <v>44117</v>
      </c>
      <c r="B45" s="488">
        <v>2111</v>
      </c>
      <c r="C45" s="292">
        <v>0.9133188699</v>
      </c>
      <c r="D45" s="292">
        <v>6.0621929600000006E-2</v>
      </c>
      <c r="E45" s="292">
        <v>2.5959452399999996E-2</v>
      </c>
      <c r="F45" s="450"/>
      <c r="G45" s="450"/>
      <c r="H45" s="450"/>
      <c r="I45" s="450"/>
      <c r="J45" s="450"/>
      <c r="K45" s="450"/>
      <c r="L45" s="450"/>
      <c r="M45" s="450"/>
      <c r="N45" s="450"/>
      <c r="O45" s="294">
        <v>44117</v>
      </c>
      <c r="P45" s="9">
        <v>1959</v>
      </c>
      <c r="Q45" s="257">
        <v>0.91600792980000001</v>
      </c>
      <c r="R45" s="257">
        <v>5.9803750500000002E-2</v>
      </c>
      <c r="S45" s="257">
        <v>2.4094808199999998E-2</v>
      </c>
      <c r="T45" s="94"/>
      <c r="U45" s="264"/>
    </row>
    <row r="46" spans="1:21" x14ac:dyDescent="0.25">
      <c r="A46" s="295">
        <v>44118</v>
      </c>
      <c r="B46" s="488">
        <v>2034</v>
      </c>
      <c r="C46" s="292">
        <v>0.9162718795</v>
      </c>
      <c r="D46" s="292">
        <v>5.8706926699999995E-2</v>
      </c>
      <c r="E46" s="292">
        <v>2.4902757800000001E-2</v>
      </c>
      <c r="F46" s="450"/>
      <c r="G46" s="450"/>
      <c r="H46" s="450"/>
      <c r="I46" s="450"/>
      <c r="J46" s="450"/>
      <c r="K46" s="450"/>
      <c r="L46" s="450"/>
      <c r="M46" s="450"/>
      <c r="N46" s="450"/>
      <c r="O46" s="294">
        <v>44118</v>
      </c>
      <c r="P46" s="9">
        <v>1917</v>
      </c>
      <c r="Q46" s="257">
        <v>0.91879020600000005</v>
      </c>
      <c r="R46" s="257">
        <v>5.7603600499999998E-2</v>
      </c>
      <c r="S46" s="257">
        <v>2.34877574E-2</v>
      </c>
      <c r="T46" s="94"/>
      <c r="U46" s="264"/>
    </row>
    <row r="47" spans="1:21" x14ac:dyDescent="0.25">
      <c r="A47" s="295">
        <v>44119</v>
      </c>
      <c r="B47" s="488">
        <v>2207</v>
      </c>
      <c r="C47" s="292">
        <v>0.91076648819999995</v>
      </c>
      <c r="D47" s="292">
        <v>6.1963561100000002E-2</v>
      </c>
      <c r="E47" s="292">
        <v>2.7163987399999999E-2</v>
      </c>
      <c r="F47" s="450"/>
      <c r="G47" s="450"/>
      <c r="H47" s="450"/>
      <c r="I47" s="450"/>
      <c r="J47" s="450"/>
      <c r="K47" s="450"/>
      <c r="L47" s="450"/>
      <c r="M47" s="450"/>
      <c r="N47" s="450"/>
      <c r="O47" s="294">
        <v>44119</v>
      </c>
      <c r="P47" s="9">
        <v>2132</v>
      </c>
      <c r="Q47" s="257">
        <v>0.91264266080000001</v>
      </c>
      <c r="R47" s="257">
        <v>6.1009892000000003E-2</v>
      </c>
      <c r="S47" s="257">
        <v>2.6241483900000001E-2</v>
      </c>
      <c r="T47" s="94"/>
      <c r="U47" s="264"/>
    </row>
    <row r="48" spans="1:21" x14ac:dyDescent="0.25">
      <c r="A48" s="295">
        <v>44120</v>
      </c>
      <c r="B48" s="488">
        <v>2086</v>
      </c>
      <c r="C48" s="292">
        <v>0.88000598659999996</v>
      </c>
      <c r="D48" s="292">
        <v>9.387744919999999E-2</v>
      </c>
      <c r="E48" s="292">
        <v>2.6016787400000001E-2</v>
      </c>
      <c r="F48" s="450"/>
      <c r="G48" s="450"/>
      <c r="H48" s="450"/>
      <c r="I48" s="450"/>
      <c r="J48" s="450"/>
      <c r="K48" s="450"/>
      <c r="L48" s="450"/>
      <c r="M48" s="450"/>
      <c r="N48" s="450"/>
      <c r="O48" s="294">
        <v>44120</v>
      </c>
      <c r="P48" s="9">
        <v>2084</v>
      </c>
      <c r="Q48" s="257">
        <v>0.88000449010000004</v>
      </c>
      <c r="R48" s="257">
        <v>9.3903564499999995E-2</v>
      </c>
      <c r="S48" s="257">
        <v>2.59921675E-2</v>
      </c>
      <c r="T48" s="94"/>
      <c r="U48" s="264"/>
    </row>
    <row r="49" spans="1:21" x14ac:dyDescent="0.25">
      <c r="A49" s="295">
        <v>44123</v>
      </c>
      <c r="B49" s="488">
        <v>8295</v>
      </c>
      <c r="C49" s="292">
        <v>0.90184157970000001</v>
      </c>
      <c r="D49" s="292">
        <v>6.7593092499999993E-2</v>
      </c>
      <c r="E49" s="292">
        <v>3.05653278E-2</v>
      </c>
      <c r="F49" s="450"/>
      <c r="G49" s="450"/>
      <c r="H49" s="450"/>
      <c r="I49" s="450"/>
      <c r="J49" s="450"/>
      <c r="K49" s="450"/>
      <c r="L49" s="450"/>
      <c r="M49" s="450"/>
      <c r="N49" s="450"/>
      <c r="O49" s="372">
        <v>44123</v>
      </c>
      <c r="P49" s="385">
        <v>6819</v>
      </c>
      <c r="Q49" s="388">
        <v>0.90933077749999991</v>
      </c>
      <c r="R49" s="388">
        <v>6.55983173E-2</v>
      </c>
      <c r="S49" s="388">
        <v>2.5070905299999998E-2</v>
      </c>
      <c r="T49" s="94"/>
      <c r="U49" s="264"/>
    </row>
    <row r="50" spans="1:21" x14ac:dyDescent="0.25">
      <c r="A50" s="295">
        <v>44124</v>
      </c>
      <c r="B50" s="488">
        <v>11170</v>
      </c>
      <c r="C50" s="292">
        <v>0.91173418880000001</v>
      </c>
      <c r="D50" s="292">
        <v>5.7586578100000001E-2</v>
      </c>
      <c r="E50" s="292">
        <v>3.0679233199999999E-2</v>
      </c>
      <c r="F50" s="450"/>
      <c r="G50" s="450"/>
      <c r="H50" s="450"/>
      <c r="I50" s="450"/>
      <c r="J50" s="450"/>
      <c r="K50" s="450"/>
      <c r="L50" s="450"/>
      <c r="M50" s="450"/>
      <c r="N50" s="450"/>
      <c r="O50" s="372">
        <v>44124</v>
      </c>
      <c r="P50" s="385">
        <v>9823</v>
      </c>
      <c r="Q50" s="388">
        <v>0.91861128619999999</v>
      </c>
      <c r="R50" s="388">
        <v>5.5271904199999999E-2</v>
      </c>
      <c r="S50" s="388">
        <v>2.6116809599999999E-2</v>
      </c>
      <c r="T50" s="94"/>
      <c r="U50" s="264"/>
    </row>
    <row r="51" spans="1:21" x14ac:dyDescent="0.25">
      <c r="A51" s="295">
        <v>44125</v>
      </c>
      <c r="B51" s="488">
        <v>12658</v>
      </c>
      <c r="C51" s="292">
        <v>0.91220246369999991</v>
      </c>
      <c r="D51" s="292">
        <v>5.63821506E-2</v>
      </c>
      <c r="E51" s="292">
        <v>3.1415385599999998E-2</v>
      </c>
      <c r="F51" s="450"/>
      <c r="G51" s="450"/>
      <c r="H51" s="450"/>
      <c r="I51" s="450"/>
      <c r="J51" s="450"/>
      <c r="K51" s="450"/>
      <c r="L51" s="450"/>
      <c r="M51" s="450"/>
      <c r="N51" s="450"/>
      <c r="O51" s="372">
        <v>44125</v>
      </c>
      <c r="P51" s="385">
        <v>11441</v>
      </c>
      <c r="Q51" s="388">
        <v>0.9155374208</v>
      </c>
      <c r="R51" s="388">
        <v>5.6065840900000004E-2</v>
      </c>
      <c r="S51" s="388">
        <v>2.8396738300000002E-2</v>
      </c>
      <c r="T51" s="94"/>
      <c r="U51" s="264"/>
    </row>
    <row r="52" spans="1:21" x14ac:dyDescent="0.25">
      <c r="A52" s="295">
        <v>44126</v>
      </c>
      <c r="B52" s="488">
        <v>12905</v>
      </c>
      <c r="C52" s="292">
        <v>0.90865081010000004</v>
      </c>
      <c r="D52" s="292">
        <v>5.9272712599999999E-2</v>
      </c>
      <c r="E52" s="292">
        <v>3.2076477300000003E-2</v>
      </c>
      <c r="F52" s="450"/>
      <c r="G52" s="450"/>
      <c r="H52" s="450"/>
      <c r="I52" s="450"/>
      <c r="J52" s="450"/>
      <c r="K52" s="450"/>
      <c r="L52" s="450"/>
      <c r="M52" s="450"/>
      <c r="N52" s="450"/>
      <c r="O52" s="372">
        <v>44126</v>
      </c>
      <c r="P52" s="385">
        <v>11881</v>
      </c>
      <c r="Q52" s="388">
        <v>0.91195473109999992</v>
      </c>
      <c r="R52" s="388">
        <v>5.84584909E-2</v>
      </c>
      <c r="S52" s="388">
        <v>2.9586778100000002E-2</v>
      </c>
      <c r="T52" s="94"/>
      <c r="U52" s="264"/>
    </row>
    <row r="53" spans="1:21" x14ac:dyDescent="0.25">
      <c r="A53" s="295">
        <v>44127</v>
      </c>
      <c r="B53" s="488">
        <v>13540</v>
      </c>
      <c r="C53" s="292">
        <v>0.89224200339999993</v>
      </c>
      <c r="D53" s="292">
        <v>7.3638630400000002E-2</v>
      </c>
      <c r="E53" s="292">
        <v>3.4119366200000001E-2</v>
      </c>
      <c r="F53" s="450"/>
      <c r="G53" s="450"/>
      <c r="H53" s="450"/>
      <c r="I53" s="450"/>
      <c r="J53" s="450"/>
      <c r="K53" s="450"/>
      <c r="L53" s="450"/>
      <c r="M53" s="450"/>
      <c r="N53" s="450"/>
      <c r="O53" s="372">
        <v>44127</v>
      </c>
      <c r="P53" s="385">
        <v>12871</v>
      </c>
      <c r="Q53" s="388">
        <v>0.89407575280000007</v>
      </c>
      <c r="R53" s="388">
        <v>7.3544134599999991E-2</v>
      </c>
      <c r="S53" s="388">
        <v>3.2380112500000002E-2</v>
      </c>
      <c r="T53" s="94"/>
      <c r="U53" s="264"/>
    </row>
    <row r="54" spans="1:21" x14ac:dyDescent="0.25">
      <c r="A54" s="295">
        <v>44130</v>
      </c>
      <c r="B54" s="488">
        <v>16336</v>
      </c>
      <c r="C54" s="292">
        <v>0.92459475219999998</v>
      </c>
      <c r="D54" s="292">
        <v>4.9265317400000001E-2</v>
      </c>
      <c r="E54" s="292">
        <v>2.6139930299999999E-2</v>
      </c>
      <c r="F54" s="450"/>
      <c r="G54" s="450"/>
      <c r="H54" s="450"/>
      <c r="I54" s="450"/>
      <c r="J54" s="450"/>
      <c r="K54" s="450"/>
      <c r="L54" s="450"/>
      <c r="M54" s="450"/>
      <c r="N54" s="450"/>
      <c r="O54" s="372">
        <v>44130</v>
      </c>
      <c r="P54" s="385">
        <v>14637</v>
      </c>
      <c r="Q54" s="388">
        <v>0.92730976369999996</v>
      </c>
      <c r="R54" s="388">
        <v>4.9284271000000004E-2</v>
      </c>
      <c r="S54" s="388">
        <v>2.34059652E-2</v>
      </c>
      <c r="T54" s="94"/>
      <c r="U54" s="264"/>
    </row>
    <row r="55" spans="1:21" x14ac:dyDescent="0.25">
      <c r="A55" s="295">
        <v>44131</v>
      </c>
      <c r="B55" s="488">
        <v>19197</v>
      </c>
      <c r="C55" s="292">
        <v>0.92473522339999992</v>
      </c>
      <c r="D55" s="292">
        <v>4.7904290999999995E-2</v>
      </c>
      <c r="E55" s="292">
        <v>2.7344617800000002E-2</v>
      </c>
      <c r="F55" s="450"/>
      <c r="G55" s="450"/>
      <c r="H55" s="450"/>
      <c r="I55" s="450"/>
      <c r="J55" s="450"/>
      <c r="K55" s="450"/>
      <c r="L55" s="450"/>
      <c r="M55" s="450"/>
      <c r="N55" s="450"/>
      <c r="O55" s="372">
        <v>44131</v>
      </c>
      <c r="P55" s="385">
        <v>17735</v>
      </c>
      <c r="Q55" s="388">
        <v>0.92697587260000003</v>
      </c>
      <c r="R55" s="388">
        <v>4.7777578299999998E-2</v>
      </c>
      <c r="S55" s="388">
        <v>2.5236454300000002E-2</v>
      </c>
      <c r="T55" s="94"/>
      <c r="U55" s="264"/>
    </row>
    <row r="56" spans="1:21" x14ac:dyDescent="0.25">
      <c r="A56" s="295">
        <v>44132</v>
      </c>
      <c r="B56" s="488">
        <v>20214</v>
      </c>
      <c r="C56" s="292">
        <v>0.9225689306</v>
      </c>
      <c r="D56" s="292">
        <v>4.8910906699999999E-2</v>
      </c>
      <c r="E56" s="292">
        <v>2.8501576300000001E-2</v>
      </c>
      <c r="F56" s="450"/>
      <c r="G56" s="450"/>
      <c r="H56" s="450"/>
      <c r="I56" s="450"/>
      <c r="J56" s="450"/>
      <c r="K56" s="450"/>
      <c r="L56" s="450"/>
      <c r="M56" s="450"/>
      <c r="N56" s="450"/>
      <c r="O56" s="372">
        <v>44132</v>
      </c>
      <c r="P56" s="385">
        <v>18763</v>
      </c>
      <c r="Q56" s="388">
        <v>0.92496699869999999</v>
      </c>
      <c r="R56" s="388">
        <v>4.8607658499999998E-2</v>
      </c>
      <c r="S56" s="388">
        <v>2.6415342399999996E-2</v>
      </c>
      <c r="T56" s="94"/>
      <c r="U56" s="264"/>
    </row>
    <row r="57" spans="1:21" x14ac:dyDescent="0.25">
      <c r="A57" s="295">
        <v>44133</v>
      </c>
      <c r="B57" s="488">
        <v>21106</v>
      </c>
      <c r="C57" s="292">
        <v>0.91827730819999998</v>
      </c>
      <c r="D57" s="292">
        <v>5.1858201600000001E-2</v>
      </c>
      <c r="E57" s="292">
        <v>2.98466166E-2</v>
      </c>
      <c r="F57" s="450"/>
      <c r="G57" s="450"/>
      <c r="H57" s="450"/>
      <c r="I57" s="450"/>
      <c r="J57" s="450"/>
      <c r="K57" s="450"/>
      <c r="L57" s="450"/>
      <c r="M57" s="450"/>
      <c r="N57" s="450"/>
      <c r="O57" s="372">
        <v>44133</v>
      </c>
      <c r="P57" s="385">
        <v>19894</v>
      </c>
      <c r="Q57" s="388">
        <v>0.92030906579999994</v>
      </c>
      <c r="R57" s="388">
        <v>5.1539789400000001E-2</v>
      </c>
      <c r="S57" s="388">
        <v>2.8141138099999997E-2</v>
      </c>
      <c r="T57" s="94"/>
      <c r="U57" s="264"/>
    </row>
    <row r="58" spans="1:21" x14ac:dyDescent="0.25">
      <c r="A58" s="295">
        <v>44134</v>
      </c>
      <c r="B58" s="488">
        <v>21470</v>
      </c>
      <c r="C58" s="292">
        <v>0.90873106709999996</v>
      </c>
      <c r="D58" s="292">
        <v>5.9104844999999996E-2</v>
      </c>
      <c r="E58" s="292">
        <v>3.2153646000000001E-2</v>
      </c>
      <c r="F58" s="450"/>
      <c r="G58" s="450"/>
      <c r="H58" s="450"/>
      <c r="I58" s="450"/>
      <c r="J58" s="450"/>
      <c r="K58" s="450"/>
      <c r="L58" s="450"/>
      <c r="M58" s="450"/>
      <c r="N58" s="450"/>
      <c r="O58" s="372">
        <v>44134</v>
      </c>
      <c r="P58" s="385">
        <v>20618</v>
      </c>
      <c r="Q58" s="388">
        <v>0.90959322329999992</v>
      </c>
      <c r="R58" s="388">
        <v>5.9531352000000003E-2</v>
      </c>
      <c r="S58" s="388">
        <v>3.08673946E-2</v>
      </c>
      <c r="T58" s="94"/>
      <c r="U58" s="264"/>
    </row>
    <row r="59" spans="1:21" x14ac:dyDescent="0.25">
      <c r="A59" s="295">
        <v>44137</v>
      </c>
      <c r="B59" s="488">
        <v>23399</v>
      </c>
      <c r="C59" s="292">
        <v>0.90504224379999998</v>
      </c>
      <c r="D59" s="292">
        <v>6.2137369499999998E-2</v>
      </c>
      <c r="E59" s="292">
        <v>3.28046668E-2</v>
      </c>
      <c r="F59" s="450"/>
      <c r="G59" s="450"/>
      <c r="H59" s="450"/>
      <c r="I59" s="450"/>
      <c r="J59" s="450"/>
      <c r="K59" s="450"/>
      <c r="L59" s="450"/>
      <c r="M59" s="450"/>
      <c r="N59" s="450"/>
      <c r="O59" s="294">
        <v>44137</v>
      </c>
      <c r="P59" s="385">
        <v>21324</v>
      </c>
      <c r="Q59" s="388">
        <v>0.90797090210000009</v>
      </c>
      <c r="R59" s="388">
        <v>6.2098299199999998E-2</v>
      </c>
      <c r="S59" s="388">
        <v>2.9917939899999996E-2</v>
      </c>
      <c r="T59" s="94"/>
      <c r="U59" s="264"/>
    </row>
    <row r="60" spans="1:21" x14ac:dyDescent="0.25">
      <c r="A60" s="295">
        <v>44138</v>
      </c>
      <c r="B60" s="488">
        <v>24754</v>
      </c>
      <c r="C60" s="292">
        <v>0.90523510790000006</v>
      </c>
      <c r="D60" s="292">
        <v>5.9822964299999996E-2</v>
      </c>
      <c r="E60" s="292">
        <v>3.4923348100000001E-2</v>
      </c>
      <c r="F60" s="450"/>
      <c r="G60" s="450"/>
      <c r="H60" s="450"/>
      <c r="I60" s="450"/>
      <c r="J60" s="450"/>
      <c r="K60" s="450"/>
      <c r="L60" s="450"/>
      <c r="M60" s="450"/>
      <c r="N60" s="450"/>
      <c r="O60" s="294">
        <v>44138</v>
      </c>
      <c r="P60" s="385">
        <v>23034</v>
      </c>
      <c r="Q60" s="388">
        <v>0.90780938879999995</v>
      </c>
      <c r="R60" s="388">
        <v>5.96833435E-2</v>
      </c>
      <c r="S60" s="388">
        <v>3.24936932E-2</v>
      </c>
      <c r="T60" s="94"/>
      <c r="U60" s="264"/>
    </row>
    <row r="61" spans="1:21" x14ac:dyDescent="0.25">
      <c r="A61" s="295">
        <v>44139</v>
      </c>
      <c r="B61" s="488">
        <v>25098</v>
      </c>
      <c r="C61" s="292">
        <v>0.90750422330000002</v>
      </c>
      <c r="D61" s="292">
        <v>5.7092753099999997E-2</v>
      </c>
      <c r="E61" s="292">
        <v>3.5380870799999992E-2</v>
      </c>
      <c r="F61" s="450"/>
      <c r="G61" s="450"/>
      <c r="H61" s="450"/>
      <c r="I61" s="450"/>
      <c r="J61" s="450"/>
      <c r="K61" s="450"/>
      <c r="L61" s="450"/>
      <c r="M61" s="450"/>
      <c r="N61" s="450"/>
      <c r="O61" s="294">
        <v>44139</v>
      </c>
      <c r="P61" s="385">
        <v>23511</v>
      </c>
      <c r="Q61" s="388">
        <v>0.91014442019999997</v>
      </c>
      <c r="R61" s="388">
        <v>5.6683586500000001E-2</v>
      </c>
      <c r="S61" s="388">
        <v>3.3153418300000001E-2</v>
      </c>
      <c r="T61" s="94"/>
      <c r="U61" s="264"/>
    </row>
    <row r="62" spans="1:21" x14ac:dyDescent="0.25">
      <c r="A62" s="295">
        <v>44140</v>
      </c>
      <c r="B62" s="488">
        <v>25915</v>
      </c>
      <c r="C62" s="292">
        <v>0.90376223359999996</v>
      </c>
      <c r="D62" s="292">
        <v>5.96460033E-2</v>
      </c>
      <c r="E62" s="292">
        <v>3.6569608100000005E-2</v>
      </c>
      <c r="F62" s="450"/>
      <c r="G62" s="450"/>
      <c r="H62" s="450"/>
      <c r="I62" s="450"/>
      <c r="J62" s="450"/>
      <c r="K62" s="450"/>
      <c r="L62" s="450"/>
      <c r="M62" s="450"/>
      <c r="N62" s="450"/>
      <c r="O62" s="294">
        <v>44140</v>
      </c>
      <c r="P62" s="385">
        <v>24412</v>
      </c>
      <c r="Q62" s="388">
        <v>0.90642929720000009</v>
      </c>
      <c r="R62" s="388">
        <v>5.9089200800000005E-2</v>
      </c>
      <c r="S62" s="388">
        <v>3.4464353900000001E-2</v>
      </c>
      <c r="T62" s="94"/>
      <c r="U62" s="264"/>
    </row>
    <row r="63" spans="1:21" x14ac:dyDescent="0.25">
      <c r="A63" s="295">
        <v>44141</v>
      </c>
      <c r="B63" s="488">
        <v>26935</v>
      </c>
      <c r="C63" s="292">
        <v>0.88616195279999999</v>
      </c>
      <c r="D63" s="292">
        <v>7.3829631600000001E-2</v>
      </c>
      <c r="E63" s="292">
        <v>3.9994764300000006E-2</v>
      </c>
      <c r="F63" s="450"/>
      <c r="G63" s="450"/>
      <c r="H63" s="450"/>
      <c r="I63" s="450"/>
      <c r="J63" s="450"/>
      <c r="K63" s="450"/>
      <c r="L63" s="450"/>
      <c r="M63" s="450"/>
      <c r="N63" s="450"/>
      <c r="O63" s="294">
        <v>44141</v>
      </c>
      <c r="P63" s="385">
        <v>25849</v>
      </c>
      <c r="Q63" s="388">
        <v>0.88778894310000001</v>
      </c>
      <c r="R63" s="388">
        <v>7.3769063800000007E-2</v>
      </c>
      <c r="S63" s="388">
        <v>3.8430753599999999E-2</v>
      </c>
      <c r="T63" s="94"/>
      <c r="U63" s="264"/>
    </row>
    <row r="64" spans="1:21" x14ac:dyDescent="0.25">
      <c r="A64" s="295">
        <v>44144</v>
      </c>
      <c r="B64" s="488">
        <v>29350</v>
      </c>
      <c r="C64" s="292">
        <v>0.89847379380000003</v>
      </c>
      <c r="D64" s="292">
        <v>6.0354845800000001E-2</v>
      </c>
      <c r="E64" s="292">
        <v>4.1149892799999997E-2</v>
      </c>
      <c r="F64" s="450"/>
      <c r="G64" s="450"/>
      <c r="H64" s="450"/>
      <c r="I64" s="450"/>
      <c r="J64" s="450"/>
      <c r="K64" s="450"/>
      <c r="L64" s="450"/>
      <c r="M64" s="450"/>
      <c r="N64" s="450"/>
      <c r="O64" s="294">
        <v>44144</v>
      </c>
      <c r="P64" s="385">
        <v>27319</v>
      </c>
      <c r="Q64" s="388">
        <v>0.90098406399999997</v>
      </c>
      <c r="R64" s="388">
        <v>6.0658546600000002E-2</v>
      </c>
      <c r="S64" s="388">
        <v>3.8340219299999999E-2</v>
      </c>
      <c r="T64" s="94"/>
      <c r="U64" s="264"/>
    </row>
    <row r="65" spans="1:21" x14ac:dyDescent="0.25">
      <c r="A65" s="295">
        <v>44145</v>
      </c>
      <c r="B65" s="488">
        <v>31276</v>
      </c>
      <c r="C65" s="292">
        <v>0.89554433119999999</v>
      </c>
      <c r="D65" s="292">
        <v>6.0276355599999998E-2</v>
      </c>
      <c r="E65" s="292">
        <v>4.4153583000000003E-2</v>
      </c>
      <c r="F65" s="450"/>
      <c r="G65" s="450"/>
      <c r="H65" s="450"/>
      <c r="I65" s="450"/>
      <c r="J65" s="450"/>
      <c r="K65" s="450"/>
      <c r="L65" s="450"/>
      <c r="M65" s="450"/>
      <c r="N65" s="450"/>
      <c r="O65" s="294">
        <v>44145</v>
      </c>
      <c r="P65" s="385">
        <v>29486</v>
      </c>
      <c r="Q65" s="388">
        <v>0.89830437020000009</v>
      </c>
      <c r="R65" s="388">
        <v>6.0034441299999998E-2</v>
      </c>
      <c r="S65" s="388">
        <v>4.1642610199999999E-2</v>
      </c>
      <c r="T65" s="94"/>
      <c r="U65" s="264"/>
    </row>
    <row r="66" spans="1:21" x14ac:dyDescent="0.25">
      <c r="A66" s="295">
        <v>44146</v>
      </c>
      <c r="B66" s="488">
        <v>31692</v>
      </c>
      <c r="C66" s="292">
        <v>0.89503801380000003</v>
      </c>
      <c r="D66" s="292">
        <v>6.0118061899999999E-2</v>
      </c>
      <c r="E66" s="292">
        <v>4.4815334400000004E-2</v>
      </c>
      <c r="F66" s="450"/>
      <c r="G66" s="450"/>
      <c r="H66" s="450"/>
      <c r="I66" s="450"/>
      <c r="J66" s="450"/>
      <c r="K66" s="450"/>
      <c r="L66" s="450"/>
      <c r="M66" s="450"/>
      <c r="N66" s="450"/>
      <c r="O66" s="294">
        <v>44146</v>
      </c>
      <c r="P66" s="385">
        <v>30028</v>
      </c>
      <c r="Q66" s="388">
        <v>0.89784691510000003</v>
      </c>
      <c r="R66" s="388">
        <v>5.9671659699999997E-2</v>
      </c>
      <c r="S66" s="388">
        <v>4.2458557199999997E-2</v>
      </c>
      <c r="T66" s="94"/>
      <c r="U66" s="264"/>
    </row>
    <row r="67" spans="1:21" x14ac:dyDescent="0.25">
      <c r="A67" s="295">
        <v>44147</v>
      </c>
      <c r="B67" s="488">
        <v>31073</v>
      </c>
      <c r="C67" s="292">
        <v>0.89225663489999996</v>
      </c>
      <c r="D67" s="292">
        <v>6.1716170200000003E-2</v>
      </c>
      <c r="E67" s="292">
        <v>4.6003189800000004E-2</v>
      </c>
      <c r="F67" s="450"/>
      <c r="G67" s="450"/>
      <c r="H67" s="450"/>
      <c r="I67" s="450"/>
      <c r="J67" s="450"/>
      <c r="K67" s="450"/>
      <c r="L67" s="450"/>
      <c r="M67" s="450"/>
      <c r="N67" s="450"/>
      <c r="O67" s="294">
        <v>44147</v>
      </c>
      <c r="P67" s="385">
        <v>29596</v>
      </c>
      <c r="Q67" s="388">
        <v>0.89488056809999994</v>
      </c>
      <c r="R67" s="388">
        <v>6.1268480299999997E-2</v>
      </c>
      <c r="S67" s="388">
        <v>4.3829201299999995E-2</v>
      </c>
      <c r="T67" s="94"/>
      <c r="U67" s="264"/>
    </row>
    <row r="68" spans="1:21" x14ac:dyDescent="0.25">
      <c r="A68" s="295">
        <v>44148</v>
      </c>
      <c r="B68" s="488">
        <v>26855</v>
      </c>
      <c r="C68" s="292">
        <v>0.88434123549999999</v>
      </c>
      <c r="D68" s="292">
        <v>6.9575414900000007E-2</v>
      </c>
      <c r="E68" s="292">
        <v>4.6066353799999994E-2</v>
      </c>
      <c r="F68" s="450"/>
      <c r="G68" s="450"/>
      <c r="H68" s="450"/>
      <c r="I68" s="450"/>
      <c r="J68" s="450"/>
      <c r="K68" s="450"/>
      <c r="L68" s="450"/>
      <c r="M68" s="450"/>
      <c r="N68" s="450"/>
      <c r="O68" s="372">
        <v>44148</v>
      </c>
      <c r="P68" s="385">
        <v>25685</v>
      </c>
      <c r="Q68" s="388">
        <v>0.8863749005999999</v>
      </c>
      <c r="R68" s="388">
        <v>6.9597733500000009E-2</v>
      </c>
      <c r="S68" s="388">
        <v>4.4012261200000007E-2</v>
      </c>
      <c r="T68" s="94"/>
      <c r="U68" s="264"/>
    </row>
    <row r="69" spans="1:21" x14ac:dyDescent="0.25">
      <c r="A69" s="295">
        <v>44151</v>
      </c>
      <c r="B69" s="488">
        <v>27107</v>
      </c>
      <c r="C69" s="292">
        <v>0.89138151919999997</v>
      </c>
      <c r="D69" s="292">
        <v>6.2069390100000003E-2</v>
      </c>
      <c r="E69" s="292">
        <v>4.4922166499999999E-2</v>
      </c>
      <c r="F69" s="450"/>
      <c r="G69" s="450"/>
      <c r="H69" s="450"/>
      <c r="I69" s="450"/>
      <c r="J69" s="450"/>
      <c r="K69" s="450"/>
      <c r="L69" s="450"/>
      <c r="M69" s="450"/>
      <c r="N69" s="450"/>
      <c r="O69" s="372">
        <v>44151</v>
      </c>
      <c r="P69" s="385">
        <v>25392</v>
      </c>
      <c r="Q69" s="388">
        <v>0.89459628339999997</v>
      </c>
      <c r="R69" s="388">
        <v>6.3283549799999991E-2</v>
      </c>
      <c r="S69" s="388">
        <v>4.2097398599999988E-2</v>
      </c>
      <c r="T69" s="94"/>
      <c r="U69" s="264"/>
    </row>
    <row r="70" spans="1:21" x14ac:dyDescent="0.25">
      <c r="A70" s="295">
        <v>44152</v>
      </c>
      <c r="B70" s="488">
        <v>33047</v>
      </c>
      <c r="C70" s="292">
        <v>0.88828297879999996</v>
      </c>
      <c r="D70" s="292">
        <v>6.4904205899999998E-2</v>
      </c>
      <c r="E70" s="292">
        <v>4.6792769500000005E-2</v>
      </c>
      <c r="F70" s="450"/>
      <c r="G70" s="450"/>
      <c r="H70" s="450"/>
      <c r="I70" s="450"/>
      <c r="J70" s="450"/>
      <c r="K70" s="450"/>
      <c r="L70" s="450"/>
      <c r="M70" s="450"/>
      <c r="N70" s="450"/>
      <c r="O70" s="294">
        <v>44152</v>
      </c>
      <c r="P70" s="385">
        <v>30824</v>
      </c>
      <c r="Q70" s="388">
        <v>0.89155689049999998</v>
      </c>
      <c r="R70" s="388">
        <v>6.4789847400000003E-2</v>
      </c>
      <c r="S70" s="388">
        <v>4.3631787600000006E-2</v>
      </c>
      <c r="T70" s="94"/>
      <c r="U70" s="264"/>
    </row>
    <row r="71" spans="1:21" x14ac:dyDescent="0.25">
      <c r="A71" s="295">
        <v>44153</v>
      </c>
      <c r="B71" s="488">
        <v>32553</v>
      </c>
      <c r="C71" s="292">
        <v>0.88863134609999994</v>
      </c>
      <c r="D71" s="292">
        <v>6.52855663E-2</v>
      </c>
      <c r="E71" s="292">
        <v>4.6063778E-2</v>
      </c>
      <c r="F71" s="450"/>
      <c r="G71" s="450"/>
      <c r="H71" s="450"/>
      <c r="I71" s="450"/>
      <c r="J71" s="450"/>
      <c r="K71" s="450"/>
      <c r="L71" s="450"/>
      <c r="M71" s="450"/>
      <c r="N71" s="450"/>
      <c r="O71" s="294">
        <v>44153</v>
      </c>
      <c r="P71" s="385">
        <v>30536</v>
      </c>
      <c r="Q71" s="257">
        <v>0.89206230870000003</v>
      </c>
      <c r="R71" s="257">
        <v>6.4648998400000005E-2</v>
      </c>
      <c r="S71" s="257">
        <v>4.3269375199999995E-2</v>
      </c>
      <c r="T71" s="94"/>
      <c r="U71" s="264"/>
    </row>
    <row r="72" spans="1:21" x14ac:dyDescent="0.25">
      <c r="A72" s="295">
        <v>44154</v>
      </c>
      <c r="B72" s="488">
        <v>32024</v>
      </c>
      <c r="C72" s="292">
        <v>0.88727192909999997</v>
      </c>
      <c r="D72" s="292">
        <v>6.7444218299999997E-2</v>
      </c>
      <c r="E72" s="292">
        <v>4.5264547299999999E-2</v>
      </c>
      <c r="F72" s="450"/>
      <c r="G72" s="450"/>
      <c r="H72" s="450"/>
      <c r="I72" s="450"/>
      <c r="J72" s="450"/>
      <c r="K72" s="450"/>
      <c r="L72" s="450"/>
      <c r="M72" s="450"/>
      <c r="N72" s="450"/>
      <c r="O72" s="294">
        <v>44154</v>
      </c>
      <c r="P72" s="385">
        <v>30125</v>
      </c>
      <c r="Q72" s="257">
        <v>0.8912004671</v>
      </c>
      <c r="R72" s="257">
        <v>6.6150699899999998E-2</v>
      </c>
      <c r="S72" s="257">
        <v>4.2630228399999998E-2</v>
      </c>
      <c r="T72" s="94"/>
      <c r="U72" s="264"/>
    </row>
    <row r="73" spans="1:21" x14ac:dyDescent="0.25">
      <c r="A73" s="295">
        <v>44155</v>
      </c>
      <c r="B73" s="488">
        <v>28857</v>
      </c>
      <c r="C73" s="292">
        <v>0.8694719595</v>
      </c>
      <c r="D73" s="292">
        <v>8.2181759100000001E-2</v>
      </c>
      <c r="E73" s="292">
        <v>4.8332442999999996E-2</v>
      </c>
      <c r="F73" s="450"/>
      <c r="G73" s="450"/>
      <c r="H73" s="450"/>
      <c r="I73" s="450"/>
      <c r="J73" s="450"/>
      <c r="K73" s="450"/>
      <c r="L73" s="450"/>
      <c r="M73" s="450"/>
      <c r="N73" s="450"/>
      <c r="O73" s="294">
        <v>44155</v>
      </c>
      <c r="P73" s="385">
        <v>27705</v>
      </c>
      <c r="Q73" s="257">
        <v>0.87187213220000004</v>
      </c>
      <c r="R73" s="257">
        <v>8.1702013900000009E-2</v>
      </c>
      <c r="S73" s="257">
        <v>4.6414786400000005E-2</v>
      </c>
      <c r="T73" s="94"/>
      <c r="U73" s="264"/>
    </row>
    <row r="74" spans="1:21" x14ac:dyDescent="0.25">
      <c r="A74" s="295">
        <v>44158</v>
      </c>
      <c r="B74" s="488">
        <v>29202</v>
      </c>
      <c r="C74" s="292">
        <v>0.89465920539999999</v>
      </c>
      <c r="D74" s="292">
        <v>6.3053207400000005E-2</v>
      </c>
      <c r="E74" s="292">
        <v>4.2264734499999998E-2</v>
      </c>
      <c r="F74" s="450"/>
      <c r="G74" s="450"/>
      <c r="H74" s="450"/>
      <c r="I74" s="450"/>
      <c r="J74" s="450"/>
      <c r="K74" s="450"/>
      <c r="L74" s="450"/>
      <c r="M74" s="450"/>
      <c r="N74" s="450"/>
      <c r="O74" s="294">
        <v>44158</v>
      </c>
      <c r="P74" s="385">
        <v>26550</v>
      </c>
      <c r="Q74" s="257">
        <v>0.89674439810000006</v>
      </c>
      <c r="R74" s="257">
        <v>6.3381559599999998E-2</v>
      </c>
      <c r="S74" s="257">
        <v>3.8454105399999994E-2</v>
      </c>
      <c r="T74" s="94"/>
      <c r="U74" s="264"/>
    </row>
    <row r="75" spans="1:21" x14ac:dyDescent="0.25">
      <c r="A75" s="295">
        <v>44159</v>
      </c>
      <c r="B75" s="488">
        <v>28845</v>
      </c>
      <c r="C75" s="292">
        <v>0.89634070850000003</v>
      </c>
      <c r="D75" s="292">
        <v>6.28018667E-2</v>
      </c>
      <c r="E75" s="292">
        <v>4.0837386900000001E-2</v>
      </c>
      <c r="F75" s="450"/>
      <c r="G75" s="450"/>
      <c r="H75" s="450"/>
      <c r="I75" s="450"/>
      <c r="J75" s="450"/>
      <c r="K75" s="450"/>
      <c r="L75" s="450"/>
      <c r="M75" s="450"/>
      <c r="N75" s="450"/>
      <c r="O75" s="294">
        <v>44159</v>
      </c>
      <c r="P75" s="385">
        <v>26940</v>
      </c>
      <c r="Q75" s="257">
        <v>0.89881442140000001</v>
      </c>
      <c r="R75" s="257">
        <v>6.3046904900000006E-2</v>
      </c>
      <c r="S75" s="257">
        <v>3.8120087599999998E-2</v>
      </c>
      <c r="T75" s="94"/>
      <c r="U75" s="264"/>
    </row>
    <row r="76" spans="1:21" x14ac:dyDescent="0.25">
      <c r="A76" s="295">
        <v>44160</v>
      </c>
      <c r="B76" s="488">
        <v>27865</v>
      </c>
      <c r="C76" s="292">
        <v>0.90003453710000003</v>
      </c>
      <c r="D76" s="292">
        <v>6.0466516499999998E-2</v>
      </c>
      <c r="E76" s="292">
        <v>3.9478209800000004E-2</v>
      </c>
      <c r="F76" s="450"/>
      <c r="G76" s="450"/>
      <c r="H76" s="450"/>
      <c r="I76" s="450"/>
      <c r="J76" s="450"/>
      <c r="K76" s="450"/>
      <c r="L76" s="450"/>
      <c r="M76" s="450"/>
      <c r="N76" s="450"/>
      <c r="O76" s="294">
        <v>44160</v>
      </c>
      <c r="P76" s="385">
        <v>26182</v>
      </c>
      <c r="Q76" s="257">
        <v>0.90257045960000004</v>
      </c>
      <c r="R76" s="257">
        <v>6.0304571899999999E-2</v>
      </c>
      <c r="S76" s="257">
        <v>3.7104236800000003E-2</v>
      </c>
      <c r="T76" s="94"/>
      <c r="U76" s="264"/>
    </row>
    <row r="77" spans="1:21" x14ac:dyDescent="0.25">
      <c r="A77" s="295">
        <v>44161</v>
      </c>
      <c r="B77" s="488">
        <v>27236</v>
      </c>
      <c r="C77" s="292">
        <v>0.89937804960000001</v>
      </c>
      <c r="D77" s="292">
        <v>6.21299638E-2</v>
      </c>
      <c r="E77" s="292">
        <v>3.8471962999999998E-2</v>
      </c>
      <c r="F77" s="450"/>
      <c r="G77" s="450"/>
      <c r="H77" s="450"/>
      <c r="I77" s="450"/>
      <c r="J77" s="450"/>
      <c r="K77" s="450"/>
      <c r="L77" s="450"/>
      <c r="M77" s="450"/>
      <c r="N77" s="450"/>
      <c r="O77" s="294">
        <v>44161</v>
      </c>
      <c r="P77" s="385">
        <v>25887</v>
      </c>
      <c r="Q77" s="257">
        <v>0.90170650809999997</v>
      </c>
      <c r="R77" s="257">
        <v>6.1718005400000005E-2</v>
      </c>
      <c r="S77" s="257">
        <v>3.6555466299999999E-2</v>
      </c>
      <c r="T77" s="94"/>
      <c r="U77" s="264"/>
    </row>
    <row r="78" spans="1:21" x14ac:dyDescent="0.25">
      <c r="A78" s="295">
        <v>44162</v>
      </c>
      <c r="B78" s="488">
        <v>25419</v>
      </c>
      <c r="C78" s="292">
        <v>0.88818261860000003</v>
      </c>
      <c r="D78" s="292">
        <v>7.3636662500000005E-2</v>
      </c>
      <c r="E78" s="292">
        <v>3.8167503800000002E-2</v>
      </c>
      <c r="F78" s="450"/>
      <c r="G78" s="450"/>
      <c r="H78" s="450"/>
      <c r="I78" s="450"/>
      <c r="J78" s="450"/>
      <c r="K78" s="450"/>
      <c r="L78" s="450"/>
      <c r="M78" s="450"/>
      <c r="N78" s="450"/>
      <c r="O78" s="294">
        <v>44162</v>
      </c>
      <c r="P78" s="385">
        <v>24406</v>
      </c>
      <c r="Q78" s="257">
        <v>0.88990414240000004</v>
      </c>
      <c r="R78" s="257">
        <v>7.3566554399999998E-2</v>
      </c>
      <c r="S78" s="257">
        <v>3.6518566199999998E-2</v>
      </c>
      <c r="T78" s="94"/>
      <c r="U78" s="264"/>
    </row>
    <row r="79" spans="1:21" x14ac:dyDescent="0.25">
      <c r="A79" s="295">
        <v>44165</v>
      </c>
      <c r="B79" s="488">
        <v>23340</v>
      </c>
      <c r="C79" s="292">
        <v>0.89868409829999996</v>
      </c>
      <c r="D79" s="292">
        <v>6.5974914699999998E-2</v>
      </c>
      <c r="E79" s="292">
        <v>3.5315626500000002E-2</v>
      </c>
      <c r="F79" s="450"/>
      <c r="G79" s="450"/>
      <c r="H79" s="450"/>
      <c r="I79" s="450"/>
      <c r="J79" s="450"/>
      <c r="K79" s="450"/>
      <c r="L79" s="450"/>
      <c r="M79" s="450"/>
      <c r="N79" s="450"/>
      <c r="O79" s="294">
        <v>44165</v>
      </c>
      <c r="P79" s="385">
        <v>21959</v>
      </c>
      <c r="Q79" s="257">
        <v>0.90124223129999992</v>
      </c>
      <c r="R79" s="257">
        <v>6.5520208300000007E-2</v>
      </c>
      <c r="S79" s="257">
        <v>3.3213745199999999E-2</v>
      </c>
      <c r="T79" s="94"/>
      <c r="U79" s="264"/>
    </row>
    <row r="80" spans="1:21" x14ac:dyDescent="0.25">
      <c r="A80" s="295">
        <v>44166</v>
      </c>
      <c r="B80" s="488">
        <v>24836</v>
      </c>
      <c r="C80" s="292">
        <v>0.90278824740000008</v>
      </c>
      <c r="D80" s="292">
        <v>6.2120143599999997E-2</v>
      </c>
      <c r="E80" s="292">
        <v>3.5070868399999997E-2</v>
      </c>
      <c r="F80" s="450"/>
      <c r="G80" s="450"/>
      <c r="H80" s="450"/>
      <c r="I80" s="450"/>
      <c r="J80" s="450"/>
      <c r="K80" s="450"/>
      <c r="L80" s="450"/>
      <c r="M80" s="450"/>
      <c r="N80" s="450"/>
      <c r="O80" s="294">
        <v>44166</v>
      </c>
      <c r="P80" s="385">
        <v>23502</v>
      </c>
      <c r="Q80" s="257">
        <v>0.90504457189999998</v>
      </c>
      <c r="R80" s="257">
        <v>6.17377972E-2</v>
      </c>
      <c r="S80" s="257">
        <v>3.3198323199999998E-2</v>
      </c>
      <c r="T80" s="94"/>
      <c r="U80" s="264"/>
    </row>
    <row r="81" spans="1:21" x14ac:dyDescent="0.25">
      <c r="A81" s="295">
        <v>44167</v>
      </c>
      <c r="B81" s="488">
        <v>24495</v>
      </c>
      <c r="C81" s="292">
        <v>0.90276854829999997</v>
      </c>
      <c r="D81" s="292">
        <v>6.1939424E-2</v>
      </c>
      <c r="E81" s="292">
        <v>3.5270827399999996E-2</v>
      </c>
      <c r="F81" s="450"/>
      <c r="G81" s="450"/>
      <c r="H81" s="450"/>
      <c r="I81" s="450"/>
      <c r="J81" s="450"/>
      <c r="K81" s="450"/>
      <c r="L81" s="450"/>
      <c r="M81" s="450"/>
      <c r="N81" s="450"/>
      <c r="O81" s="294">
        <v>44167</v>
      </c>
      <c r="P81" s="385">
        <v>23597</v>
      </c>
      <c r="Q81" s="257">
        <v>0.90442053039999992</v>
      </c>
      <c r="R81" s="257">
        <v>6.1544185199999997E-2</v>
      </c>
      <c r="S81" s="257">
        <v>3.4016280500000003E-2</v>
      </c>
      <c r="T81" s="94"/>
      <c r="U81" s="264"/>
    </row>
    <row r="82" spans="1:21" x14ac:dyDescent="0.25">
      <c r="A82" s="295">
        <v>44168</v>
      </c>
      <c r="B82" s="488">
        <v>23975</v>
      </c>
      <c r="C82" s="292">
        <v>0.89881516380000004</v>
      </c>
      <c r="D82" s="292">
        <v>6.6565334800000001E-2</v>
      </c>
      <c r="E82" s="292">
        <v>3.4596836900000004E-2</v>
      </c>
      <c r="F82" s="450"/>
      <c r="G82" s="450"/>
      <c r="H82" s="450"/>
      <c r="I82" s="450"/>
      <c r="J82" s="450"/>
      <c r="K82" s="450"/>
      <c r="L82" s="450"/>
      <c r="M82" s="450"/>
      <c r="N82" s="450"/>
      <c r="O82" s="294">
        <v>44168</v>
      </c>
      <c r="P82" s="385">
        <v>22832</v>
      </c>
      <c r="Q82" s="257">
        <v>0.90108910110000007</v>
      </c>
      <c r="R82" s="257">
        <v>6.5957168400000002E-2</v>
      </c>
      <c r="S82" s="257">
        <v>3.29339939E-2</v>
      </c>
      <c r="T82" s="94"/>
      <c r="U82" s="264"/>
    </row>
    <row r="83" spans="1:21" x14ac:dyDescent="0.25">
      <c r="A83" s="295">
        <v>44169</v>
      </c>
      <c r="B83" s="488">
        <v>24227</v>
      </c>
      <c r="C83" s="292">
        <v>0.85698895060000002</v>
      </c>
      <c r="D83" s="292">
        <v>0.10665228010000001</v>
      </c>
      <c r="E83" s="292">
        <v>3.6345590699999999E-2</v>
      </c>
      <c r="F83" s="450"/>
      <c r="G83" s="450"/>
      <c r="H83" s="450"/>
      <c r="I83" s="450"/>
      <c r="J83" s="450"/>
      <c r="K83" s="450"/>
      <c r="L83" s="450"/>
      <c r="M83" s="450"/>
      <c r="N83" s="450"/>
      <c r="O83" s="294">
        <v>44169</v>
      </c>
      <c r="P83" s="385">
        <v>23161</v>
      </c>
      <c r="Q83" s="257">
        <v>0.85954646950000002</v>
      </c>
      <c r="R83" s="257">
        <v>0.1057686932</v>
      </c>
      <c r="S83" s="257">
        <v>3.4672504999999999E-2</v>
      </c>
      <c r="T83" s="94"/>
      <c r="U83" s="264"/>
    </row>
    <row r="84" spans="1:21" x14ac:dyDescent="0.25">
      <c r="A84" s="295">
        <v>44172</v>
      </c>
      <c r="B84" s="488">
        <v>25714</v>
      </c>
      <c r="C84" s="292">
        <v>0.89864212310000002</v>
      </c>
      <c r="D84" s="292">
        <v>6.5067406999999994E-2</v>
      </c>
      <c r="E84" s="292">
        <v>3.6260401300000002E-2</v>
      </c>
      <c r="F84" s="450"/>
      <c r="G84" s="450"/>
      <c r="H84" s="450"/>
      <c r="I84" s="450"/>
      <c r="J84" s="450"/>
      <c r="K84" s="450"/>
      <c r="L84" s="450"/>
      <c r="M84" s="450"/>
      <c r="N84" s="450"/>
      <c r="O84" s="294">
        <v>44172</v>
      </c>
      <c r="P84" s="385">
        <v>24036</v>
      </c>
      <c r="Q84" s="257">
        <v>0.90124921600000008</v>
      </c>
      <c r="R84" s="257">
        <v>6.4829496E-2</v>
      </c>
      <c r="S84" s="257">
        <v>3.38969717E-2</v>
      </c>
      <c r="T84" s="94"/>
      <c r="U84" s="264"/>
    </row>
    <row r="85" spans="1:21" x14ac:dyDescent="0.25">
      <c r="A85" s="295">
        <v>44173</v>
      </c>
      <c r="B85" s="488">
        <v>26248</v>
      </c>
      <c r="C85" s="292">
        <v>0.89797527170000002</v>
      </c>
      <c r="D85" s="292">
        <v>6.4937378200000007E-2</v>
      </c>
      <c r="E85" s="292">
        <v>3.7057305399999997E-2</v>
      </c>
      <c r="F85" s="450"/>
      <c r="G85" s="450"/>
      <c r="H85" s="450"/>
      <c r="I85" s="450"/>
      <c r="J85" s="450"/>
      <c r="K85" s="450"/>
      <c r="L85" s="450"/>
      <c r="M85" s="450"/>
      <c r="N85" s="450"/>
      <c r="O85" s="294">
        <v>44173</v>
      </c>
      <c r="P85" s="385">
        <v>24450</v>
      </c>
      <c r="Q85" s="257">
        <v>0.90358127319999992</v>
      </c>
      <c r="R85" s="257">
        <v>6.1828314599999996E-2</v>
      </c>
      <c r="S85" s="257">
        <v>3.4563233700000001E-2</v>
      </c>
      <c r="T85" s="94"/>
      <c r="U85" s="264"/>
    </row>
    <row r="86" spans="1:21" x14ac:dyDescent="0.25">
      <c r="A86" s="295">
        <v>44174</v>
      </c>
      <c r="B86" s="488">
        <v>26356</v>
      </c>
      <c r="C86" s="292">
        <v>0.90032117759999997</v>
      </c>
      <c r="D86" s="292">
        <v>6.2618545600000006E-2</v>
      </c>
      <c r="E86" s="292">
        <v>3.7030942200000007E-2</v>
      </c>
      <c r="F86" s="450"/>
      <c r="G86" s="450"/>
      <c r="H86" s="450"/>
      <c r="I86" s="450"/>
      <c r="J86" s="450"/>
      <c r="K86" s="450"/>
      <c r="L86" s="450"/>
      <c r="M86" s="450"/>
      <c r="N86" s="450"/>
      <c r="O86" s="294">
        <v>44174</v>
      </c>
      <c r="P86" s="385">
        <v>25021</v>
      </c>
      <c r="Q86" s="257">
        <v>0.90264642839999998</v>
      </c>
      <c r="R86" s="257">
        <v>6.2157518099999996E-2</v>
      </c>
      <c r="S86" s="257">
        <v>3.5170300200000004E-2</v>
      </c>
      <c r="T86" s="94"/>
      <c r="U86" s="264"/>
    </row>
    <row r="87" spans="1:21" x14ac:dyDescent="0.25">
      <c r="A87" s="295">
        <v>44175</v>
      </c>
      <c r="B87" s="488">
        <v>27017</v>
      </c>
      <c r="C87" s="292">
        <v>0.89759976419999998</v>
      </c>
      <c r="D87" s="292">
        <v>6.4313643000000004E-2</v>
      </c>
      <c r="E87" s="292">
        <v>3.8060840700000001E-2</v>
      </c>
      <c r="F87" s="450"/>
      <c r="G87" s="450"/>
      <c r="H87" s="450"/>
      <c r="I87" s="450"/>
      <c r="J87" s="450"/>
      <c r="K87" s="450"/>
      <c r="L87" s="450"/>
      <c r="M87" s="450"/>
      <c r="N87" s="450"/>
      <c r="O87" s="294">
        <v>44175</v>
      </c>
      <c r="P87" s="385">
        <v>25819</v>
      </c>
      <c r="Q87" s="257">
        <v>0.89976232150000002</v>
      </c>
      <c r="R87" s="257">
        <v>6.3829878600000001E-2</v>
      </c>
      <c r="S87" s="257">
        <v>3.6385627000000004E-2</v>
      </c>
      <c r="T87" s="94"/>
      <c r="U87" s="264"/>
    </row>
    <row r="88" spans="1:21" x14ac:dyDescent="0.25">
      <c r="A88" s="295">
        <v>44176</v>
      </c>
      <c r="B88" s="488">
        <v>26902</v>
      </c>
      <c r="C88" s="292">
        <v>0.88775035189999996</v>
      </c>
      <c r="D88" s="292">
        <v>7.3260229399999988E-2</v>
      </c>
      <c r="E88" s="292">
        <v>3.8977358900000002E-2</v>
      </c>
      <c r="F88" s="450"/>
      <c r="G88" s="450"/>
      <c r="H88" s="450"/>
      <c r="I88" s="450"/>
      <c r="J88" s="450"/>
      <c r="K88" s="450"/>
      <c r="L88" s="450"/>
      <c r="M88" s="450"/>
      <c r="N88" s="450"/>
      <c r="O88" s="294">
        <v>44176</v>
      </c>
      <c r="P88" s="385">
        <v>26070</v>
      </c>
      <c r="Q88" s="257">
        <v>0.88893694330000006</v>
      </c>
      <c r="R88" s="257">
        <v>7.3247532099999998E-2</v>
      </c>
      <c r="S88" s="257">
        <v>3.7804270199999997E-2</v>
      </c>
      <c r="T88" s="94"/>
      <c r="U88" s="264"/>
    </row>
    <row r="89" spans="1:21" x14ac:dyDescent="0.25">
      <c r="A89" s="295">
        <v>44179</v>
      </c>
      <c r="B89" s="488">
        <v>30012</v>
      </c>
      <c r="C89" s="292">
        <v>0.88356642809999997</v>
      </c>
      <c r="D89" s="292">
        <v>7.4065724599999994E-2</v>
      </c>
      <c r="E89" s="292">
        <v>4.2344230200000006E-2</v>
      </c>
      <c r="F89" s="450"/>
      <c r="G89" s="450"/>
      <c r="H89" s="450"/>
      <c r="I89" s="450"/>
      <c r="J89" s="450"/>
      <c r="K89" s="450"/>
      <c r="L89" s="450"/>
      <c r="M89" s="450"/>
      <c r="N89" s="450"/>
      <c r="O89" s="294">
        <v>44179</v>
      </c>
      <c r="P89" s="385">
        <v>27728</v>
      </c>
      <c r="Q89" s="257">
        <v>0.88575608949999995</v>
      </c>
      <c r="R89" s="257">
        <v>7.5092742599999998E-2</v>
      </c>
      <c r="S89" s="257">
        <v>3.9127557399999999E-2</v>
      </c>
      <c r="T89" s="94"/>
      <c r="U89" s="264"/>
    </row>
    <row r="90" spans="1:21" x14ac:dyDescent="0.25">
      <c r="A90" s="295">
        <v>44180</v>
      </c>
      <c r="B90" s="488">
        <v>32695</v>
      </c>
      <c r="C90" s="292">
        <v>0.87892447579999999</v>
      </c>
      <c r="D90" s="292">
        <v>7.4963336000000005E-2</v>
      </c>
      <c r="E90" s="292">
        <v>4.6090010899999999E-2</v>
      </c>
      <c r="F90" s="450"/>
      <c r="G90" s="450"/>
      <c r="H90" s="450"/>
      <c r="I90" s="450"/>
      <c r="J90" s="450"/>
      <c r="K90" s="450"/>
      <c r="L90" s="450"/>
      <c r="M90" s="450"/>
      <c r="N90" s="450"/>
      <c r="O90" s="294">
        <v>44180</v>
      </c>
      <c r="P90" s="385">
        <v>30646</v>
      </c>
      <c r="Q90" s="257">
        <v>0.88126171639999995</v>
      </c>
      <c r="R90" s="257">
        <v>7.5517665799999995E-2</v>
      </c>
      <c r="S90" s="257">
        <v>4.3198437300000003E-2</v>
      </c>
      <c r="T90" s="94"/>
      <c r="U90" s="264"/>
    </row>
    <row r="91" spans="1:21" x14ac:dyDescent="0.25">
      <c r="A91" s="295">
        <v>44181</v>
      </c>
      <c r="B91" s="488">
        <v>36853</v>
      </c>
      <c r="C91" s="292">
        <v>0.86643278750000008</v>
      </c>
      <c r="D91" s="292">
        <v>8.1435151799999994E-2</v>
      </c>
      <c r="E91" s="292">
        <v>5.2107022699999998E-2</v>
      </c>
      <c r="F91" s="450"/>
      <c r="G91" s="450"/>
      <c r="H91" s="450"/>
      <c r="I91" s="450"/>
      <c r="J91" s="450"/>
      <c r="K91" s="450"/>
      <c r="L91" s="450"/>
      <c r="M91" s="450"/>
      <c r="N91" s="450"/>
      <c r="O91" s="294">
        <v>44181</v>
      </c>
      <c r="P91" s="385">
        <v>35267</v>
      </c>
      <c r="Q91" s="257">
        <v>0.8688001018</v>
      </c>
      <c r="R91" s="257">
        <v>8.1307442600000002E-2</v>
      </c>
      <c r="S91" s="257">
        <v>4.9868850900000004E-2</v>
      </c>
      <c r="T91" s="94"/>
      <c r="U91" s="264"/>
    </row>
    <row r="92" spans="1:21" x14ac:dyDescent="0.25">
      <c r="A92" s="295">
        <v>44182</v>
      </c>
      <c r="B92" s="488">
        <v>40678</v>
      </c>
      <c r="C92" s="292">
        <v>0.8485560606</v>
      </c>
      <c r="D92" s="292">
        <v>9.3720732400000006E-2</v>
      </c>
      <c r="E92" s="292">
        <v>5.7699578199999997E-2</v>
      </c>
      <c r="F92" s="450"/>
      <c r="G92" s="450"/>
      <c r="H92" s="450"/>
      <c r="I92" s="450"/>
      <c r="J92" s="450"/>
      <c r="K92" s="450"/>
      <c r="L92" s="450"/>
      <c r="M92" s="450"/>
      <c r="N92" s="450"/>
      <c r="O92" s="294">
        <v>44182</v>
      </c>
      <c r="P92" s="385">
        <v>39386</v>
      </c>
      <c r="Q92" s="257">
        <v>0.85028326840000001</v>
      </c>
      <c r="R92" s="257">
        <v>9.3778116499999994E-2</v>
      </c>
      <c r="S92" s="257">
        <v>5.5914994399999994E-2</v>
      </c>
      <c r="T92" s="94"/>
      <c r="U92" s="264"/>
    </row>
    <row r="93" spans="1:21" x14ac:dyDescent="0.25">
      <c r="A93" s="295">
        <v>44183</v>
      </c>
      <c r="B93" s="488">
        <v>44480</v>
      </c>
      <c r="C93" s="292">
        <v>0.80237825229999993</v>
      </c>
      <c r="D93" s="292">
        <v>0.13409418100000001</v>
      </c>
      <c r="E93" s="292">
        <v>6.3514698199999997E-2</v>
      </c>
      <c r="F93" s="450"/>
      <c r="G93" s="450"/>
      <c r="H93" s="450"/>
      <c r="I93" s="450"/>
      <c r="J93" s="450"/>
      <c r="K93" s="450"/>
      <c r="L93" s="450"/>
      <c r="M93" s="450"/>
      <c r="N93" s="450"/>
      <c r="O93" s="94" t="s">
        <v>347</v>
      </c>
      <c r="P93" s="94"/>
      <c r="Q93" s="94"/>
      <c r="R93" s="94"/>
      <c r="S93" s="94"/>
      <c r="T93" s="94"/>
      <c r="U93" s="264"/>
    </row>
    <row r="94" spans="1:21" x14ac:dyDescent="0.25">
      <c r="A94" s="295">
        <v>44186</v>
      </c>
      <c r="B94" s="488">
        <v>74080</v>
      </c>
      <c r="C94" s="292">
        <v>0.61673762059999993</v>
      </c>
      <c r="D94" s="292">
        <v>0.23838858239999999</v>
      </c>
      <c r="E94" s="292">
        <v>0.14484608819999997</v>
      </c>
      <c r="F94" s="450"/>
      <c r="G94" s="450"/>
      <c r="H94" s="450"/>
      <c r="I94" s="450"/>
      <c r="J94" s="450"/>
      <c r="K94" s="450"/>
      <c r="L94" s="450"/>
      <c r="M94" s="450"/>
      <c r="N94" s="450"/>
      <c r="O94" s="94" t="s">
        <v>347</v>
      </c>
      <c r="P94" s="94"/>
      <c r="Q94" s="94"/>
      <c r="R94" s="94"/>
      <c r="S94" s="94"/>
      <c r="T94" s="94"/>
      <c r="U94" s="264"/>
    </row>
    <row r="95" spans="1:21" x14ac:dyDescent="0.25">
      <c r="A95" s="295">
        <v>44187</v>
      </c>
      <c r="B95" s="488">
        <v>79992</v>
      </c>
      <c r="C95" s="292">
        <v>0.55153155800000009</v>
      </c>
      <c r="D95" s="292">
        <v>0.28552678770000001</v>
      </c>
      <c r="E95" s="292">
        <v>0.16291248800000002</v>
      </c>
      <c r="F95" s="450"/>
      <c r="G95" s="450"/>
      <c r="H95" s="450"/>
      <c r="I95" s="450"/>
      <c r="J95" s="450"/>
      <c r="K95" s="450"/>
      <c r="L95" s="450"/>
      <c r="M95" s="450"/>
      <c r="N95" s="450"/>
      <c r="O95" s="94" t="s">
        <v>347</v>
      </c>
      <c r="P95" s="94"/>
      <c r="Q95" s="94"/>
      <c r="R95" s="94"/>
      <c r="S95" s="94"/>
      <c r="T95" s="94"/>
      <c r="U95" s="264"/>
    </row>
    <row r="96" spans="1:21" x14ac:dyDescent="0.25">
      <c r="A96" s="295">
        <v>44188</v>
      </c>
      <c r="B96" s="488">
        <v>27333</v>
      </c>
      <c r="C96" s="292">
        <v>0.56089519779999997</v>
      </c>
      <c r="D96" s="292">
        <v>0.22995571740000001</v>
      </c>
      <c r="E96" s="292">
        <v>0.2091490848</v>
      </c>
      <c r="F96" s="450"/>
      <c r="G96" s="450"/>
      <c r="H96" s="450"/>
      <c r="I96" s="450"/>
      <c r="J96" s="450"/>
      <c r="K96" s="450"/>
      <c r="L96" s="450"/>
      <c r="M96" s="450"/>
      <c r="N96" s="450"/>
      <c r="O96" s="94" t="s">
        <v>347</v>
      </c>
      <c r="P96" s="94"/>
      <c r="Q96" s="94"/>
      <c r="R96" s="94"/>
      <c r="S96" s="94"/>
      <c r="T96" s="94"/>
      <c r="U96" s="264"/>
    </row>
    <row r="97" spans="1:25" x14ac:dyDescent="0.25">
      <c r="B97" s="428" t="s">
        <v>348</v>
      </c>
      <c r="C97" s="224"/>
      <c r="D97" s="224"/>
      <c r="E97" s="224"/>
      <c r="F97" s="224"/>
      <c r="G97" s="264"/>
      <c r="H97" s="264"/>
      <c r="I97" s="264"/>
      <c r="J97" s="264"/>
      <c r="K97" s="264"/>
      <c r="L97" s="264"/>
      <c r="M97" s="264"/>
      <c r="N97" s="264"/>
      <c r="O97" s="428" t="s">
        <v>348</v>
      </c>
      <c r="P97" s="224"/>
      <c r="Q97" s="224"/>
      <c r="R97" s="224"/>
      <c r="S97" s="224"/>
      <c r="T97" s="224"/>
      <c r="U97" s="264"/>
    </row>
    <row r="98" spans="1:25" x14ac:dyDescent="0.25">
      <c r="A98" s="489" t="s">
        <v>349</v>
      </c>
      <c r="B98" s="428" t="s">
        <v>357</v>
      </c>
      <c r="C98" s="224"/>
      <c r="D98" s="224"/>
      <c r="E98" s="224"/>
      <c r="F98" s="224"/>
      <c r="G98" s="264"/>
      <c r="H98" s="264"/>
      <c r="I98" s="264"/>
      <c r="J98" s="264"/>
      <c r="K98" s="264"/>
      <c r="L98" s="264"/>
      <c r="M98" s="264"/>
      <c r="N98" s="264"/>
      <c r="O98" s="428" t="s">
        <v>357</v>
      </c>
      <c r="P98" s="224"/>
      <c r="Q98" s="224"/>
      <c r="R98" s="224"/>
      <c r="S98" s="224"/>
      <c r="T98" s="224"/>
      <c r="U98" s="264"/>
    </row>
    <row r="99" spans="1:25" x14ac:dyDescent="0.25">
      <c r="A99" s="295">
        <v>44270</v>
      </c>
      <c r="B99" s="488">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25">
      <c r="A100" s="295">
        <v>44271</v>
      </c>
      <c r="B100" s="488">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25">
      <c r="A101" s="295">
        <v>44272</v>
      </c>
      <c r="B101" s="488">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25">
      <c r="A102" s="295">
        <v>44273</v>
      </c>
      <c r="B102" s="488">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25">
      <c r="A103" s="295">
        <v>44274</v>
      </c>
      <c r="B103" s="488">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25">
      <c r="A104" s="295">
        <v>44277</v>
      </c>
      <c r="B104" s="488">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25">
      <c r="A105" s="295">
        <v>44278</v>
      </c>
      <c r="B105" s="488">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25">
      <c r="A106" s="295">
        <v>44279</v>
      </c>
      <c r="B106" s="488">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25">
      <c r="A107" s="295">
        <v>44280</v>
      </c>
      <c r="B107" s="488">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25">
      <c r="A108" s="295">
        <v>44281</v>
      </c>
      <c r="B108" s="488">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25">
      <c r="A109" s="295">
        <v>44284</v>
      </c>
      <c r="B109" s="488">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25">
      <c r="A110" s="295">
        <v>44285</v>
      </c>
      <c r="B110" s="488">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25">
      <c r="A111" s="295">
        <v>44286</v>
      </c>
      <c r="B111" s="488">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25">
      <c r="A112" s="295">
        <v>44287</v>
      </c>
      <c r="B112" s="488">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25">
      <c r="B113" s="428" t="s">
        <v>350</v>
      </c>
      <c r="C113" s="428"/>
      <c r="D113" s="490"/>
      <c r="E113" s="490"/>
      <c r="F113" s="264"/>
      <c r="O113" s="428" t="s">
        <v>350</v>
      </c>
      <c r="P113" s="385"/>
      <c r="Q113" s="257"/>
      <c r="R113" s="257"/>
      <c r="S113" s="257"/>
      <c r="T113" s="224"/>
    </row>
    <row r="114" spans="1:20" x14ac:dyDescent="0.25">
      <c r="A114" s="489" t="s">
        <v>351</v>
      </c>
      <c r="B114" s="428" t="s">
        <v>352</v>
      </c>
      <c r="C114" s="224"/>
      <c r="O114" s="428" t="s">
        <v>352</v>
      </c>
      <c r="P114" s="224"/>
      <c r="Q114" s="224"/>
      <c r="R114" s="224"/>
      <c r="S114" s="224"/>
      <c r="T114" s="224"/>
    </row>
    <row r="115" spans="1:20" x14ac:dyDescent="0.25">
      <c r="A115" s="295">
        <v>44298</v>
      </c>
      <c r="B115" s="443">
        <v>551</v>
      </c>
      <c r="C115" s="491">
        <v>0.95473317899999999</v>
      </c>
      <c r="D115" s="491">
        <v>4.0428249700000002E-2</v>
      </c>
      <c r="E115" s="491">
        <v>4.8385713000000004E-3</v>
      </c>
      <c r="O115" s="294">
        <v>44298</v>
      </c>
      <c r="P115" s="385">
        <v>447</v>
      </c>
      <c r="Q115" s="492">
        <v>0.95465724429999999</v>
      </c>
      <c r="R115" s="492">
        <v>4.1407755399999996E-2</v>
      </c>
      <c r="S115" s="492">
        <v>3.9350002999999998E-3</v>
      </c>
      <c r="T115" s="224"/>
    </row>
    <row r="116" spans="1:20" x14ac:dyDescent="0.25">
      <c r="A116" s="295">
        <v>44299</v>
      </c>
      <c r="B116" s="443">
        <v>465</v>
      </c>
      <c r="C116" s="491">
        <v>0.92224564510000007</v>
      </c>
      <c r="D116" s="491">
        <v>4.3127146999999998E-2</v>
      </c>
      <c r="E116" s="491">
        <v>4.0942350999999995E-3</v>
      </c>
      <c r="O116" s="294">
        <v>44299</v>
      </c>
      <c r="P116" s="385">
        <v>429</v>
      </c>
      <c r="Q116" s="492">
        <v>0.94964291840000004</v>
      </c>
      <c r="R116" s="492">
        <v>4.6565064700000006E-2</v>
      </c>
      <c r="S116" s="492">
        <v>3.7920169000000004E-3</v>
      </c>
      <c r="T116" s="224"/>
    </row>
    <row r="117" spans="1:20" x14ac:dyDescent="0.25">
      <c r="A117" s="295">
        <v>44300</v>
      </c>
      <c r="B117" s="443">
        <v>534</v>
      </c>
      <c r="C117" s="491">
        <v>0.94741047730000005</v>
      </c>
      <c r="D117" s="491">
        <v>4.7804142500000001E-2</v>
      </c>
      <c r="E117" s="491">
        <v>4.7853801999999997E-3</v>
      </c>
      <c r="O117" s="294">
        <v>44300</v>
      </c>
      <c r="P117" s="224">
        <v>490</v>
      </c>
      <c r="Q117" s="492">
        <v>0.94695191320000005</v>
      </c>
      <c r="R117" s="492">
        <v>4.8660141899999995E-2</v>
      </c>
      <c r="S117" s="492">
        <v>4.3879449000000003E-3</v>
      </c>
      <c r="T117" s="224"/>
    </row>
    <row r="118" spans="1:20" x14ac:dyDescent="0.25">
      <c r="A118" s="295">
        <v>44301</v>
      </c>
      <c r="B118" s="443">
        <v>536</v>
      </c>
      <c r="C118" s="491">
        <v>0.94443666959999995</v>
      </c>
      <c r="D118" s="491">
        <v>5.0877375199999998E-2</v>
      </c>
      <c r="E118" s="491">
        <v>4.6859551999999995E-3</v>
      </c>
      <c r="O118" s="294">
        <v>44301</v>
      </c>
      <c r="P118" s="224">
        <v>512</v>
      </c>
      <c r="Q118" s="492">
        <v>0.94362108890000007</v>
      </c>
      <c r="R118" s="492">
        <v>5.1891711300000004E-2</v>
      </c>
      <c r="S118" s="492">
        <v>4.4871997000000005E-3</v>
      </c>
      <c r="T118" s="224"/>
    </row>
    <row r="119" spans="1:20" x14ac:dyDescent="0.25">
      <c r="A119" s="295">
        <v>44302</v>
      </c>
      <c r="B119" s="443">
        <v>529</v>
      </c>
      <c r="C119" s="491">
        <v>0.93487271680000006</v>
      </c>
      <c r="D119" s="491">
        <v>6.0536358900000004E-2</v>
      </c>
      <c r="E119" s="491">
        <v>4.5909242999999994E-3</v>
      </c>
      <c r="O119" s="294">
        <v>44302</v>
      </c>
      <c r="P119" s="224">
        <v>523</v>
      </c>
      <c r="Q119" s="492">
        <v>0.93370062120000008</v>
      </c>
      <c r="R119" s="492">
        <v>6.1765326400000001E-2</v>
      </c>
      <c r="S119" s="492">
        <v>4.5340523000000008E-3</v>
      </c>
      <c r="T119" s="224"/>
    </row>
    <row r="120" spans="1:20" x14ac:dyDescent="0.25">
      <c r="A120" s="295">
        <v>44305</v>
      </c>
      <c r="B120" s="529">
        <v>2844</v>
      </c>
      <c r="C120" s="491">
        <v>0.95021443539999995</v>
      </c>
      <c r="D120" s="491">
        <v>4.5081162399999999E-2</v>
      </c>
      <c r="E120" s="491">
        <v>4.7044022E-3</v>
      </c>
      <c r="O120" s="294">
        <v>44305</v>
      </c>
      <c r="P120" s="530">
        <v>2534</v>
      </c>
      <c r="Q120" s="492">
        <v>0.95083042470000001</v>
      </c>
      <c r="R120" s="492">
        <v>4.4981766999999999E-2</v>
      </c>
      <c r="S120" s="492">
        <v>4.1878082000000004E-3</v>
      </c>
      <c r="T120" s="224"/>
    </row>
    <row r="121" spans="1:20" x14ac:dyDescent="0.25">
      <c r="A121" s="295">
        <v>44306</v>
      </c>
      <c r="B121" s="529">
        <v>3390</v>
      </c>
      <c r="C121" s="491">
        <v>0.94962578809999998</v>
      </c>
      <c r="D121" s="491">
        <v>4.5583723799999996E-2</v>
      </c>
      <c r="E121" s="491">
        <v>4.7667513999999998E-3</v>
      </c>
      <c r="O121" s="294">
        <v>44306</v>
      </c>
      <c r="P121" s="530">
        <v>3075</v>
      </c>
      <c r="Q121" s="492">
        <v>0.95017357079999998</v>
      </c>
      <c r="R121" s="492">
        <v>4.5458393999999999E-2</v>
      </c>
      <c r="S121" s="492">
        <v>4.3499435999999995E-3</v>
      </c>
      <c r="T121" s="224"/>
    </row>
    <row r="122" spans="1:20" x14ac:dyDescent="0.25">
      <c r="A122" s="295">
        <v>44307</v>
      </c>
      <c r="B122" s="529">
        <v>3668</v>
      </c>
      <c r="C122" s="491">
        <v>0.94888532130000003</v>
      </c>
      <c r="D122" s="491">
        <v>4.5945883800000004E-2</v>
      </c>
      <c r="E122" s="491">
        <v>5.1472164000000006E-3</v>
      </c>
      <c r="O122" s="294">
        <v>44307</v>
      </c>
      <c r="P122" s="530">
        <v>3374</v>
      </c>
      <c r="Q122" s="492">
        <v>0.94948836969999995</v>
      </c>
      <c r="R122" s="492">
        <v>4.57490682E-2</v>
      </c>
      <c r="S122" s="492">
        <v>4.7453065000000001E-3</v>
      </c>
      <c r="T122" s="224"/>
    </row>
    <row r="123" spans="1:20" x14ac:dyDescent="0.25">
      <c r="A123" s="295">
        <v>44308</v>
      </c>
      <c r="B123" s="529">
        <v>4118</v>
      </c>
      <c r="C123" s="491">
        <v>0.94362118130000006</v>
      </c>
      <c r="D123" s="491">
        <v>5.0691588999999995E-2</v>
      </c>
      <c r="E123" s="491">
        <v>5.6642102999999999E-3</v>
      </c>
      <c r="O123" s="294">
        <v>44308</v>
      </c>
      <c r="P123" s="8">
        <v>3774</v>
      </c>
      <c r="Q123" s="493">
        <v>0.94528005710000007</v>
      </c>
      <c r="R123" s="493">
        <v>4.9459861899999999E-2</v>
      </c>
      <c r="S123" s="493">
        <v>5.2370702999999996E-3</v>
      </c>
    </row>
    <row r="124" spans="1:20" x14ac:dyDescent="0.25">
      <c r="A124" s="295">
        <v>44309</v>
      </c>
      <c r="B124" s="529">
        <v>4631</v>
      </c>
      <c r="C124" s="491">
        <v>0.93105316260000004</v>
      </c>
      <c r="D124" s="491">
        <v>6.2164054600000004E-2</v>
      </c>
      <c r="E124" s="491">
        <v>6.7698463E-3</v>
      </c>
      <c r="O124" s="294">
        <v>44309</v>
      </c>
      <c r="P124" s="8">
        <v>4433</v>
      </c>
      <c r="Q124" s="493">
        <v>0.93138881359999992</v>
      </c>
      <c r="R124" s="493">
        <v>6.2133584400000004E-2</v>
      </c>
      <c r="S124" s="493">
        <v>6.4662887999999991E-3</v>
      </c>
    </row>
    <row r="125" spans="1:20" x14ac:dyDescent="0.25">
      <c r="A125" s="295">
        <v>44312</v>
      </c>
      <c r="B125" s="529">
        <v>6419</v>
      </c>
      <c r="C125" s="491">
        <v>0.92857554040000001</v>
      </c>
      <c r="D125" s="491">
        <v>6.2393954500000001E-2</v>
      </c>
      <c r="E125" s="491">
        <v>9.0081987000000009E-3</v>
      </c>
      <c r="O125" s="294">
        <v>44312</v>
      </c>
      <c r="P125" s="8">
        <v>6027</v>
      </c>
      <c r="Q125" s="493">
        <v>0.929650117</v>
      </c>
      <c r="R125" s="493">
        <v>6.1875934600000002E-2</v>
      </c>
      <c r="S125" s="493">
        <v>8.4545292999999994E-3</v>
      </c>
    </row>
    <row r="126" spans="1:20" x14ac:dyDescent="0.25">
      <c r="A126" s="295">
        <v>44313</v>
      </c>
      <c r="B126" s="529">
        <v>6082</v>
      </c>
      <c r="C126" s="491">
        <v>0.92949418540000006</v>
      </c>
      <c r="D126" s="491">
        <v>6.1909966300000001E-2</v>
      </c>
      <c r="E126" s="491">
        <v>8.5721049000000004E-3</v>
      </c>
      <c r="O126" s="294">
        <v>44313</v>
      </c>
      <c r="P126" s="8">
        <v>5686</v>
      </c>
      <c r="Q126" s="493">
        <v>0.93035173369999991</v>
      </c>
      <c r="R126" s="493">
        <v>6.1598896900000005E-2</v>
      </c>
      <c r="S126" s="493">
        <v>8.029947400000001E-3</v>
      </c>
    </row>
    <row r="127" spans="1:20" x14ac:dyDescent="0.25">
      <c r="A127" s="295">
        <v>44314</v>
      </c>
      <c r="B127" s="529">
        <v>6309</v>
      </c>
      <c r="C127" s="491">
        <v>0.93142703380000003</v>
      </c>
      <c r="D127" s="491">
        <v>5.9633139799999998E-2</v>
      </c>
      <c r="E127" s="491">
        <v>8.9189608999999982E-3</v>
      </c>
      <c r="O127" s="294">
        <v>44314</v>
      </c>
      <c r="P127" s="8">
        <v>5929</v>
      </c>
      <c r="Q127" s="493">
        <v>0.93256823480000006</v>
      </c>
      <c r="R127" s="493">
        <v>5.9031746500000003E-2</v>
      </c>
      <c r="S127" s="493">
        <v>8.3805974999999998E-3</v>
      </c>
    </row>
    <row r="128" spans="1:20" x14ac:dyDescent="0.25">
      <c r="A128" s="295">
        <v>44315</v>
      </c>
      <c r="B128" s="529">
        <v>6153</v>
      </c>
      <c r="C128" s="491">
        <v>0.92895042839999997</v>
      </c>
      <c r="D128" s="491">
        <v>6.2340078899999998E-2</v>
      </c>
      <c r="E128" s="491">
        <v>8.6857474000000007E-3</v>
      </c>
      <c r="O128" s="294">
        <v>44315</v>
      </c>
      <c r="P128" s="8">
        <v>5959</v>
      </c>
      <c r="Q128" s="493">
        <v>0.9300367973</v>
      </c>
      <c r="R128" s="493">
        <v>6.1531820899999999E-2</v>
      </c>
      <c r="S128" s="493">
        <v>8.411957900000001E-3</v>
      </c>
    </row>
    <row r="129" spans="1:19" x14ac:dyDescent="0.25">
      <c r="A129" s="295">
        <v>44316</v>
      </c>
      <c r="B129" s="529">
        <v>5785</v>
      </c>
      <c r="C129" s="491">
        <v>0.90856937709999996</v>
      </c>
      <c r="D129" s="491">
        <v>8.2955034900000002E-2</v>
      </c>
      <c r="E129" s="491">
        <v>8.4624131999999994E-3</v>
      </c>
      <c r="O129" s="294">
        <v>44316</v>
      </c>
      <c r="P129" s="8">
        <v>5662</v>
      </c>
      <c r="Q129" s="493">
        <v>0.90894908640000005</v>
      </c>
      <c r="R129" s="493">
        <v>8.2745193300000006E-2</v>
      </c>
      <c r="S129" s="493">
        <v>8.2950181999999987E-3</v>
      </c>
    </row>
    <row r="130" spans="1:19" x14ac:dyDescent="0.25">
      <c r="A130" s="538">
        <v>44319</v>
      </c>
      <c r="B130" s="529">
        <v>21</v>
      </c>
      <c r="C130" s="491">
        <v>0.93794800150000002</v>
      </c>
      <c r="D130" s="491">
        <v>6.0837079299999999E-2</v>
      </c>
      <c r="E130" s="491">
        <v>1.2149190999999999E-3</v>
      </c>
      <c r="F130" s="535" t="s">
        <v>387</v>
      </c>
      <c r="O130" s="294">
        <v>44319</v>
      </c>
      <c r="P130">
        <v>20</v>
      </c>
      <c r="Q130" s="493">
        <v>0.91792226779999997</v>
      </c>
      <c r="R130" s="493">
        <v>8.0534459700000005E-2</v>
      </c>
      <c r="S130" s="493">
        <v>1.5432726E-3</v>
      </c>
    </row>
    <row r="131" spans="1:19" x14ac:dyDescent="0.25">
      <c r="A131" s="538">
        <v>44320</v>
      </c>
      <c r="B131" s="529">
        <v>4787</v>
      </c>
      <c r="C131" s="491">
        <v>0.9161918886</v>
      </c>
      <c r="D131" s="491">
        <v>7.6171290799999999E-2</v>
      </c>
      <c r="E131" s="491">
        <v>7.6096315000000001E-3</v>
      </c>
      <c r="O131" s="294">
        <v>44320</v>
      </c>
      <c r="P131" s="8">
        <v>4539</v>
      </c>
      <c r="Q131" s="493">
        <v>0.91784307340000004</v>
      </c>
      <c r="R131" s="493">
        <v>7.4923381499999997E-2</v>
      </c>
      <c r="S131" s="493">
        <v>7.2064163000000007E-3</v>
      </c>
    </row>
    <row r="132" spans="1:19" x14ac:dyDescent="0.25">
      <c r="A132" s="538">
        <v>44321</v>
      </c>
      <c r="B132" s="529">
        <v>5742</v>
      </c>
      <c r="C132" s="491">
        <v>0.92096760150000001</v>
      </c>
      <c r="D132" s="491">
        <v>7.0903820499999992E-2</v>
      </c>
      <c r="E132" s="491">
        <v>8.106994000000001E-3</v>
      </c>
      <c r="O132" s="294">
        <v>44321</v>
      </c>
      <c r="P132" s="8">
        <v>5472</v>
      </c>
      <c r="Q132" s="493">
        <v>0.9218790013</v>
      </c>
      <c r="R132" s="493">
        <v>7.0345657000000006E-2</v>
      </c>
      <c r="S132" s="493">
        <v>7.7537614000000006E-3</v>
      </c>
    </row>
    <row r="133" spans="1:19" x14ac:dyDescent="0.25">
      <c r="A133" s="538">
        <v>44322</v>
      </c>
      <c r="B133" s="529">
        <v>2775</v>
      </c>
      <c r="C133" s="491">
        <v>0.92873731059999998</v>
      </c>
      <c r="D133" s="491">
        <v>6.1691741299999998E-2</v>
      </c>
      <c r="E133" s="491">
        <v>9.5301710000000005E-3</v>
      </c>
      <c r="F133" s="536" t="s">
        <v>391</v>
      </c>
      <c r="O133" s="294">
        <v>44322</v>
      </c>
      <c r="P133" s="8">
        <v>1992</v>
      </c>
      <c r="Q133" s="493">
        <v>0.93070739150000004</v>
      </c>
      <c r="R133" s="493">
        <v>6.1721495199999997E-2</v>
      </c>
      <c r="S133" s="493">
        <v>7.5305019999999997E-3</v>
      </c>
    </row>
    <row r="134" spans="1:19" x14ac:dyDescent="0.25">
      <c r="A134" s="538">
        <v>44323</v>
      </c>
      <c r="B134" s="543">
        <v>5297</v>
      </c>
      <c r="C134" s="544">
        <v>0.89313715189999998</v>
      </c>
      <c r="D134" s="544">
        <v>9.9253736400000001E-2</v>
      </c>
      <c r="E134" s="544">
        <v>7.5964113999999992E-3</v>
      </c>
      <c r="O134" s="294">
        <v>44323</v>
      </c>
      <c r="P134" s="8">
        <v>5085</v>
      </c>
      <c r="Q134" s="493">
        <v>0.89323547309999995</v>
      </c>
      <c r="R134" s="493">
        <v>9.9458021899999999E-2</v>
      </c>
      <c r="S134" s="493">
        <v>7.2938083999999999E-3</v>
      </c>
    </row>
    <row r="135" spans="1:19" x14ac:dyDescent="0.25">
      <c r="A135" s="538">
        <v>44326</v>
      </c>
      <c r="B135" s="543">
        <v>5529</v>
      </c>
      <c r="C135" s="544">
        <v>0.92003509799999994</v>
      </c>
      <c r="D135" s="544">
        <v>7.2294424999999995E-2</v>
      </c>
      <c r="E135" s="544">
        <v>7.6466644999999998E-3</v>
      </c>
      <c r="O135" s="294">
        <v>44326</v>
      </c>
      <c r="P135" s="8">
        <v>5028</v>
      </c>
      <c r="Q135" s="493">
        <v>0.92133295540000004</v>
      </c>
      <c r="R135" s="493">
        <v>7.1702327100000005E-2</v>
      </c>
      <c r="S135" s="493">
        <v>6.9409126999999994E-3</v>
      </c>
    </row>
    <row r="136" spans="1:19" x14ac:dyDescent="0.25">
      <c r="A136" s="538">
        <v>44327</v>
      </c>
      <c r="B136" s="529">
        <v>6175</v>
      </c>
      <c r="C136" s="491">
        <v>0.92237294390000002</v>
      </c>
      <c r="D136" s="491">
        <v>6.9012943100000002E-2</v>
      </c>
      <c r="E136" s="491">
        <v>8.5896432000000002E-3</v>
      </c>
      <c r="O136" s="294">
        <v>44327</v>
      </c>
      <c r="P136" s="8">
        <v>6031</v>
      </c>
      <c r="Q136" s="493">
        <v>0.92314611079999997</v>
      </c>
      <c r="R136" s="493">
        <v>6.8425778999999992E-2</v>
      </c>
      <c r="S136" s="493">
        <v>8.4036456000000006E-3</v>
      </c>
    </row>
    <row r="137" spans="1:19" x14ac:dyDescent="0.25">
      <c r="A137" s="538">
        <v>44328</v>
      </c>
      <c r="B137" s="529">
        <v>6850</v>
      </c>
      <c r="C137" s="491">
        <v>0.91703210820000003</v>
      </c>
      <c r="D137" s="491">
        <v>7.3318218800000001E-2</v>
      </c>
      <c r="E137" s="491">
        <v>9.6223142999999987E-3</v>
      </c>
      <c r="O137" s="294">
        <v>44328</v>
      </c>
      <c r="P137" s="8">
        <v>6436</v>
      </c>
      <c r="Q137" s="493">
        <v>0.91857689870000003</v>
      </c>
      <c r="R137" s="493">
        <v>7.2356336699999996E-2</v>
      </c>
      <c r="S137" s="493">
        <v>9.0415730999999985E-3</v>
      </c>
    </row>
    <row r="138" spans="1:19" x14ac:dyDescent="0.25">
      <c r="A138" s="538">
        <v>44329</v>
      </c>
      <c r="B138" s="529">
        <v>6970</v>
      </c>
      <c r="C138" s="491">
        <v>0.89849371070000006</v>
      </c>
      <c r="D138" s="491">
        <v>9.1387936500000003E-2</v>
      </c>
      <c r="E138" s="491">
        <v>1.0095351499999999E-2</v>
      </c>
      <c r="O138" s="294">
        <v>44329</v>
      </c>
      <c r="P138" s="8">
        <v>6628</v>
      </c>
      <c r="Q138" s="493">
        <v>0.89950304719999996</v>
      </c>
      <c r="R138" s="493">
        <v>9.0847650599999996E-2</v>
      </c>
      <c r="S138" s="493">
        <v>9.6285526000000014E-3</v>
      </c>
    </row>
    <row r="139" spans="1:19" x14ac:dyDescent="0.25">
      <c r="A139" s="538">
        <v>44330</v>
      </c>
      <c r="B139" s="529">
        <v>7517</v>
      </c>
      <c r="C139" s="491">
        <v>0.89213703820000001</v>
      </c>
      <c r="D139" s="491">
        <v>9.6287025900000003E-2</v>
      </c>
      <c r="E139" s="491">
        <v>1.1560776500000002E-2</v>
      </c>
      <c r="O139" s="294">
        <v>44330</v>
      </c>
      <c r="P139" s="8">
        <v>7338</v>
      </c>
      <c r="Q139" s="493">
        <v>0.89254008620000003</v>
      </c>
      <c r="R139" s="493">
        <v>9.6210430200000002E-2</v>
      </c>
      <c r="S139" s="493">
        <v>1.12360212E-2</v>
      </c>
    </row>
    <row r="140" spans="1:19" x14ac:dyDescent="0.25">
      <c r="A140" s="538">
        <v>44333</v>
      </c>
      <c r="B140" s="529">
        <v>9670</v>
      </c>
      <c r="C140" s="491">
        <v>0.9056643633</v>
      </c>
      <c r="D140" s="491">
        <v>8.0969114699999997E-2</v>
      </c>
      <c r="E140" s="491">
        <v>1.33424827E-2</v>
      </c>
      <c r="O140" s="294">
        <v>44333</v>
      </c>
      <c r="P140" s="8">
        <v>9124</v>
      </c>
      <c r="Q140" s="493">
        <v>0.90722446200000006</v>
      </c>
      <c r="R140" s="493">
        <v>8.0179619100000002E-2</v>
      </c>
      <c r="S140" s="493">
        <v>1.2576252600000001E-2</v>
      </c>
    </row>
    <row r="141" spans="1:19" x14ac:dyDescent="0.25">
      <c r="A141" s="538">
        <v>44334</v>
      </c>
      <c r="B141" s="529">
        <v>10556</v>
      </c>
      <c r="C141" s="491">
        <v>0.91098544569999995</v>
      </c>
      <c r="D141" s="491">
        <v>7.4417837700000003E-2</v>
      </c>
      <c r="E141" s="491">
        <v>1.45715163E-2</v>
      </c>
      <c r="O141" s="294">
        <v>44334</v>
      </c>
      <c r="P141" s="8">
        <v>9875</v>
      </c>
      <c r="Q141" s="493">
        <v>0.91233532509999993</v>
      </c>
      <c r="R141" s="493">
        <v>7.3983154600000003E-2</v>
      </c>
      <c r="S141" s="493">
        <v>1.3661363400000001E-2</v>
      </c>
    </row>
    <row r="142" spans="1:19" x14ac:dyDescent="0.25">
      <c r="A142" s="538">
        <v>44335</v>
      </c>
      <c r="B142" s="529">
        <v>11073</v>
      </c>
      <c r="C142" s="491">
        <v>0.91170974280000006</v>
      </c>
      <c r="D142" s="491">
        <v>7.2811927799999995E-2</v>
      </c>
      <c r="E142" s="491">
        <v>1.5456014000000001E-2</v>
      </c>
      <c r="O142" s="294">
        <v>44335</v>
      </c>
      <c r="P142" s="8">
        <v>10321</v>
      </c>
      <c r="Q142" s="493">
        <v>0.9132865724</v>
      </c>
      <c r="R142" s="493">
        <v>7.2277744399999996E-2</v>
      </c>
      <c r="S142" s="493">
        <v>1.441481E-2</v>
      </c>
    </row>
    <row r="143" spans="1:19" x14ac:dyDescent="0.25">
      <c r="A143" s="538">
        <v>44336</v>
      </c>
      <c r="B143" s="529">
        <v>12002</v>
      </c>
      <c r="C143" s="491">
        <v>0.90675988490000003</v>
      </c>
      <c r="D143" s="491">
        <v>7.6628043000000007E-2</v>
      </c>
      <c r="E143" s="491">
        <v>1.6588988799999999E-2</v>
      </c>
      <c r="O143" s="294">
        <v>44336</v>
      </c>
      <c r="P143" s="8">
        <v>11400</v>
      </c>
      <c r="Q143" s="493">
        <v>0.90859249850000001</v>
      </c>
      <c r="R143" s="493">
        <v>7.5596127299999996E-2</v>
      </c>
      <c r="S143" s="493">
        <v>1.5791899500000001E-2</v>
      </c>
    </row>
    <row r="144" spans="1:19" x14ac:dyDescent="0.25">
      <c r="A144" s="538">
        <v>44337</v>
      </c>
      <c r="B144" s="529">
        <v>12475</v>
      </c>
      <c r="C144" s="491">
        <v>0.88158499850000005</v>
      </c>
      <c r="D144" s="491">
        <v>0.1001763993</v>
      </c>
      <c r="E144" s="491">
        <v>1.8225462599999999E-2</v>
      </c>
      <c r="O144" s="294">
        <v>44337</v>
      </c>
      <c r="P144" s="8">
        <v>12134</v>
      </c>
      <c r="Q144" s="493">
        <v>0.88231434630000005</v>
      </c>
      <c r="R144" s="493">
        <v>9.9924616800000005E-2</v>
      </c>
      <c r="S144" s="493">
        <v>1.7748719399999998E-2</v>
      </c>
    </row>
    <row r="145" spans="1:19" x14ac:dyDescent="0.25">
      <c r="A145" s="538">
        <v>44340</v>
      </c>
      <c r="B145" s="529">
        <v>10268</v>
      </c>
      <c r="C145" s="491">
        <v>0.89606375720000009</v>
      </c>
      <c r="D145" s="491">
        <v>8.6958630199999998E-2</v>
      </c>
      <c r="E145" s="491">
        <v>1.66190952E-2</v>
      </c>
      <c r="O145" s="294">
        <v>44340</v>
      </c>
      <c r="P145" s="8">
        <v>9220</v>
      </c>
      <c r="Q145" s="493">
        <v>0.89713761729999997</v>
      </c>
      <c r="R145" s="493">
        <v>8.7331630999999993E-2</v>
      </c>
      <c r="S145" s="493">
        <v>1.55307519E-2</v>
      </c>
    </row>
    <row r="146" spans="1:19" x14ac:dyDescent="0.25">
      <c r="A146" s="538">
        <v>44341</v>
      </c>
      <c r="B146" s="529">
        <v>12451</v>
      </c>
      <c r="C146" s="491">
        <v>0.9006173878</v>
      </c>
      <c r="D146" s="491">
        <v>8.1174085499999993E-2</v>
      </c>
      <c r="E146" s="491">
        <v>1.8208526699999998E-2</v>
      </c>
      <c r="O146" s="294">
        <v>44341</v>
      </c>
      <c r="P146" s="8">
        <v>12004</v>
      </c>
      <c r="Q146" s="493">
        <v>0.90102685589999998</v>
      </c>
      <c r="R146" s="493">
        <v>8.1408543700000002E-2</v>
      </c>
      <c r="S146" s="493">
        <v>1.7564600499999999E-2</v>
      </c>
    </row>
    <row r="147" spans="1:19" x14ac:dyDescent="0.25">
      <c r="A147" s="538">
        <v>44342</v>
      </c>
      <c r="B147" s="529">
        <v>13730</v>
      </c>
      <c r="C147" s="491">
        <v>0.8989512744</v>
      </c>
      <c r="D147" s="491">
        <v>8.1804917599999999E-2</v>
      </c>
      <c r="E147" s="491">
        <v>1.9218589599999999E-2</v>
      </c>
      <c r="O147" s="294">
        <v>44342</v>
      </c>
      <c r="P147" s="8">
        <v>13249</v>
      </c>
      <c r="Q147" s="493">
        <v>0.89904219019999998</v>
      </c>
      <c r="R147" s="493">
        <v>8.2383456600000002E-2</v>
      </c>
      <c r="S147" s="493">
        <v>1.8553470199999998E-2</v>
      </c>
    </row>
    <row r="148" spans="1:19" x14ac:dyDescent="0.25">
      <c r="A148" s="538">
        <v>44343</v>
      </c>
      <c r="B148" s="529">
        <v>14446</v>
      </c>
      <c r="C148" s="491">
        <v>0.88984082470000003</v>
      </c>
      <c r="D148" s="491">
        <v>8.9628874499999997E-2</v>
      </c>
      <c r="E148" s="491">
        <v>2.0506115500000002E-2</v>
      </c>
      <c r="O148" s="294">
        <v>44343</v>
      </c>
      <c r="P148" s="8">
        <v>13974</v>
      </c>
      <c r="Q148" s="493">
        <v>0.88945134570000006</v>
      </c>
      <c r="R148" s="493">
        <v>9.0717899399999996E-2</v>
      </c>
      <c r="S148" s="493">
        <v>1.9806572800000002E-2</v>
      </c>
    </row>
    <row r="149" spans="1:19" x14ac:dyDescent="0.25">
      <c r="A149" s="538">
        <v>44344</v>
      </c>
      <c r="B149" s="529">
        <v>8459</v>
      </c>
      <c r="C149" s="491">
        <v>0.88535649540000005</v>
      </c>
      <c r="D149" s="491">
        <v>9.4829805399999995E-2</v>
      </c>
      <c r="E149" s="491">
        <v>1.9793268400000001E-2</v>
      </c>
      <c r="F149" s="536" t="s">
        <v>405</v>
      </c>
      <c r="O149" s="294">
        <v>44344</v>
      </c>
      <c r="P149" s="8">
        <v>8526</v>
      </c>
      <c r="Q149" s="493">
        <v>0.88354540700000006</v>
      </c>
      <c r="R149" s="493">
        <v>9.6315591899999997E-2</v>
      </c>
      <c r="S149" s="493">
        <v>2.01184469E-2</v>
      </c>
    </row>
    <row r="150" spans="1:19" x14ac:dyDescent="0.25">
      <c r="A150" s="538">
        <v>44347</v>
      </c>
      <c r="B150" s="529">
        <v>5323</v>
      </c>
      <c r="C150" s="491">
        <v>0.8926661012999999</v>
      </c>
      <c r="D150" s="491">
        <v>9.3143041600000004E-2</v>
      </c>
      <c r="E150" s="491">
        <v>1.41405647E-2</v>
      </c>
      <c r="F150" s="536" t="s">
        <v>404</v>
      </c>
      <c r="O150" s="294">
        <v>44347</v>
      </c>
      <c r="P150" s="8">
        <v>5340</v>
      </c>
      <c r="Q150" s="493">
        <v>0.89043131409999998</v>
      </c>
      <c r="R150" s="493">
        <v>9.4526284099999996E-2</v>
      </c>
      <c r="S150" s="493">
        <v>1.4415635099999999E-2</v>
      </c>
    </row>
    <row r="151" spans="1:19" x14ac:dyDescent="0.25">
      <c r="A151" s="538">
        <v>44348</v>
      </c>
      <c r="B151" s="529">
        <v>11030</v>
      </c>
      <c r="C151" s="491">
        <v>0.9018271054</v>
      </c>
      <c r="D151" s="491">
        <v>7.967733099999999E-2</v>
      </c>
      <c r="E151" s="491">
        <v>1.8471292300000001E-2</v>
      </c>
      <c r="O151" s="294">
        <v>44348</v>
      </c>
      <c r="P151" s="8">
        <v>10732</v>
      </c>
      <c r="Q151" s="493">
        <v>0.90153393179999997</v>
      </c>
      <c r="R151" s="493">
        <v>8.0614393899999998E-2</v>
      </c>
      <c r="S151" s="493">
        <v>1.7831144300000001E-2</v>
      </c>
    </row>
    <row r="152" spans="1:19" x14ac:dyDescent="0.25">
      <c r="A152" s="538">
        <v>44349</v>
      </c>
      <c r="B152" s="529">
        <v>13740</v>
      </c>
      <c r="C152" s="491">
        <v>0.90156673619999994</v>
      </c>
      <c r="D152" s="491">
        <v>7.8096069899999995E-2</v>
      </c>
      <c r="E152" s="491">
        <v>2.03159293E-2</v>
      </c>
      <c r="O152" s="294">
        <v>44349</v>
      </c>
      <c r="P152" s="8">
        <v>13436</v>
      </c>
      <c r="Q152" s="493">
        <v>0.9000671764</v>
      </c>
      <c r="R152" s="493">
        <v>8.0161072399999991E-2</v>
      </c>
      <c r="S152" s="493">
        <v>1.9752126700000001E-2</v>
      </c>
    </row>
    <row r="153" spans="1:19" x14ac:dyDescent="0.25">
      <c r="A153" s="538">
        <v>44350</v>
      </c>
      <c r="B153" s="529">
        <v>14112</v>
      </c>
      <c r="C153" s="491">
        <v>0.89484885219999999</v>
      </c>
      <c r="D153" s="491">
        <v>8.4193150500000008E-2</v>
      </c>
      <c r="E153" s="491">
        <v>2.0936707799999999E-2</v>
      </c>
      <c r="O153" s="294">
        <v>44350</v>
      </c>
      <c r="P153" s="8">
        <v>13870</v>
      </c>
      <c r="Q153" s="493">
        <v>0.89320476110000002</v>
      </c>
      <c r="R153" s="493">
        <v>8.6206621499999997E-2</v>
      </c>
      <c r="S153" s="493">
        <v>2.0568866599999999E-2</v>
      </c>
    </row>
    <row r="154" spans="1:19" x14ac:dyDescent="0.25">
      <c r="A154" s="538">
        <v>44351</v>
      </c>
      <c r="B154" s="529">
        <v>15952</v>
      </c>
      <c r="C154" s="491">
        <v>0.87870990410000005</v>
      </c>
      <c r="D154" s="491">
        <v>9.7289566999999993E-2</v>
      </c>
      <c r="E154" s="491">
        <v>2.39900901E-2</v>
      </c>
      <c r="O154" s="294">
        <v>44351</v>
      </c>
      <c r="P154" s="8">
        <v>15687</v>
      </c>
      <c r="Q154" s="493">
        <v>0.8781628923</v>
      </c>
      <c r="R154" s="493">
        <v>9.8289416700000007E-2</v>
      </c>
      <c r="S154" s="493">
        <v>2.35389963E-2</v>
      </c>
    </row>
    <row r="155" spans="1:19" x14ac:dyDescent="0.25">
      <c r="A155" s="538">
        <v>44354</v>
      </c>
      <c r="B155" s="529">
        <v>12898</v>
      </c>
      <c r="C155" s="491">
        <v>0.8978002759</v>
      </c>
      <c r="D155" s="491">
        <v>7.8295589499999999E-2</v>
      </c>
      <c r="E155" s="491">
        <v>2.3904134500000004E-2</v>
      </c>
      <c r="O155" s="294">
        <v>44354</v>
      </c>
      <c r="P155" s="8">
        <v>12089</v>
      </c>
      <c r="Q155" s="493">
        <v>0.89982342119999992</v>
      </c>
      <c r="R155" s="493">
        <v>7.8004555700000006E-2</v>
      </c>
      <c r="S155" s="493">
        <v>2.21720231E-2</v>
      </c>
    </row>
    <row r="156" spans="1:19" x14ac:dyDescent="0.25">
      <c r="A156" s="538">
        <v>44355</v>
      </c>
      <c r="B156" s="529">
        <v>17725</v>
      </c>
      <c r="C156" s="491">
        <v>0.89573860040000008</v>
      </c>
      <c r="D156" s="491">
        <v>7.7472125000000003E-2</v>
      </c>
      <c r="E156" s="491">
        <v>2.6762226399999995E-2</v>
      </c>
      <c r="O156" s="294">
        <v>44355</v>
      </c>
      <c r="P156" s="8">
        <v>16508</v>
      </c>
      <c r="Q156" s="493">
        <v>0.89641737649999997</v>
      </c>
      <c r="R156" s="493">
        <v>7.8667725100000002E-2</v>
      </c>
      <c r="S156" s="493">
        <v>2.4892569100000001E-2</v>
      </c>
    </row>
    <row r="157" spans="1:19" x14ac:dyDescent="0.25">
      <c r="A157" s="538">
        <v>44356</v>
      </c>
      <c r="B157" s="529">
        <v>19224</v>
      </c>
      <c r="C157" s="491">
        <v>0.88731527779999997</v>
      </c>
      <c r="D157" s="491">
        <v>8.2915133099999996E-2</v>
      </c>
      <c r="E157" s="491">
        <v>2.80266843E-2</v>
      </c>
      <c r="O157" s="294">
        <v>44356</v>
      </c>
      <c r="P157" s="8">
        <v>18299</v>
      </c>
      <c r="Q157" s="493">
        <v>0.88881366620000002</v>
      </c>
      <c r="R157" s="493">
        <v>8.4525033600000007E-2</v>
      </c>
      <c r="S157" s="493">
        <v>2.6641213299999997E-2</v>
      </c>
    </row>
    <row r="158" spans="1:19" x14ac:dyDescent="0.25">
      <c r="A158" s="538">
        <v>44357</v>
      </c>
      <c r="B158" s="529">
        <v>21029</v>
      </c>
      <c r="C158" s="491">
        <v>0.87988249630000004</v>
      </c>
      <c r="D158" s="491">
        <v>8.8086804500000004E-2</v>
      </c>
      <c r="E158" s="491">
        <v>3.03197282E-2</v>
      </c>
      <c r="O158" s="294">
        <v>44357</v>
      </c>
      <c r="P158" s="8">
        <v>19581</v>
      </c>
      <c r="Q158" s="493">
        <v>0.88925039000000006</v>
      </c>
      <c r="R158" s="493">
        <v>8.249128800000001E-2</v>
      </c>
      <c r="S158" s="493">
        <v>2.8239291499999999E-2</v>
      </c>
    </row>
    <row r="159" spans="1:19" x14ac:dyDescent="0.25">
      <c r="A159" s="538">
        <v>44358</v>
      </c>
      <c r="B159" s="529">
        <v>20665</v>
      </c>
      <c r="C159" s="491">
        <v>0.86780558369999994</v>
      </c>
      <c r="D159" s="491">
        <v>0.10046511869999999</v>
      </c>
      <c r="E159" s="491">
        <v>2.9748411200000002E-2</v>
      </c>
      <c r="O159" s="294">
        <v>44358</v>
      </c>
      <c r="P159" s="8">
        <v>20384</v>
      </c>
      <c r="Q159" s="493">
        <v>0.86923101270000003</v>
      </c>
      <c r="R159" s="493">
        <v>0.10143871290000001</v>
      </c>
      <c r="S159" s="493">
        <v>2.9320009499999997E-2</v>
      </c>
    </row>
    <row r="160" spans="1:19" x14ac:dyDescent="0.25">
      <c r="A160" s="538">
        <v>44361</v>
      </c>
      <c r="B160" s="529">
        <v>19119</v>
      </c>
      <c r="C160" s="491">
        <v>0.87193111420000002</v>
      </c>
      <c r="D160" s="491">
        <v>9.9114547400000003E-2</v>
      </c>
      <c r="E160" s="491">
        <v>2.7229238699999998E-2</v>
      </c>
      <c r="O160" s="294">
        <v>44361</v>
      </c>
      <c r="P160" s="8">
        <v>17877</v>
      </c>
      <c r="Q160" s="493">
        <v>0.87460441720000004</v>
      </c>
      <c r="R160" s="493">
        <v>9.9919208000000009E-2</v>
      </c>
      <c r="S160" s="493">
        <v>2.5455016800000004E-2</v>
      </c>
    </row>
    <row r="161" spans="1:19" x14ac:dyDescent="0.25">
      <c r="A161" s="538">
        <v>44362</v>
      </c>
      <c r="B161" s="529">
        <v>21540</v>
      </c>
      <c r="C161" s="491">
        <v>0.88465018120000005</v>
      </c>
      <c r="D161" s="491">
        <v>8.29307933E-2</v>
      </c>
      <c r="E161" s="491">
        <v>3.0770377599999999E-2</v>
      </c>
      <c r="O161" s="294">
        <v>44362</v>
      </c>
      <c r="P161" s="8">
        <v>20723</v>
      </c>
      <c r="Q161" s="493">
        <v>0.88632087720000008</v>
      </c>
      <c r="R161" s="493">
        <v>8.4085651999999997E-2</v>
      </c>
      <c r="S161" s="493">
        <v>2.9570864799999999E-2</v>
      </c>
    </row>
    <row r="162" spans="1:19" x14ac:dyDescent="0.25">
      <c r="A162" s="538">
        <v>44363</v>
      </c>
      <c r="B162" s="529">
        <v>24402</v>
      </c>
      <c r="C162" s="491">
        <v>0.87783235149999994</v>
      </c>
      <c r="D162" s="491">
        <v>8.7488857900000008E-2</v>
      </c>
      <c r="E162" s="491">
        <v>3.4654738999999997E-2</v>
      </c>
      <c r="O162" s="294">
        <v>44363</v>
      </c>
      <c r="P162" s="8">
        <v>23218</v>
      </c>
      <c r="Q162" s="493">
        <v>0.87686262590000008</v>
      </c>
      <c r="R162" s="493">
        <v>8.8494584599999995E-2</v>
      </c>
      <c r="S162" s="493">
        <v>3.2945611100000001E-2</v>
      </c>
    </row>
    <row r="163" spans="1:19" x14ac:dyDescent="0.25">
      <c r="A163" s="538">
        <v>44364</v>
      </c>
      <c r="B163" s="529">
        <v>26146</v>
      </c>
      <c r="C163" s="491">
        <v>0.87181435810000008</v>
      </c>
      <c r="D163" s="491">
        <v>9.0825322E-2</v>
      </c>
      <c r="E163" s="491">
        <v>3.7334013499999999E-2</v>
      </c>
      <c r="O163" s="62">
        <v>44364</v>
      </c>
      <c r="P163" s="8">
        <v>24938</v>
      </c>
      <c r="Q163" s="493">
        <v>0.87090290879999999</v>
      </c>
      <c r="R163" s="493">
        <v>9.1871222500000002E-2</v>
      </c>
      <c r="S163" s="493">
        <v>3.5528324399999998E-2</v>
      </c>
    </row>
    <row r="164" spans="1:19" x14ac:dyDescent="0.25">
      <c r="A164" s="538">
        <v>44365</v>
      </c>
      <c r="B164" s="529">
        <v>26546</v>
      </c>
      <c r="C164" s="491">
        <v>0.84771191330000006</v>
      </c>
      <c r="D164" s="491">
        <v>0.1128192548</v>
      </c>
      <c r="E164" s="491">
        <v>3.7579162100000001E-2</v>
      </c>
      <c r="O164" s="62">
        <v>44365</v>
      </c>
      <c r="P164" s="8">
        <v>26546</v>
      </c>
      <c r="Q164" s="493">
        <v>0.84771191330000006</v>
      </c>
      <c r="R164" s="493">
        <v>0.1128192548</v>
      </c>
      <c r="S164" s="493">
        <v>3.7579162100000001E-2</v>
      </c>
    </row>
    <row r="165" spans="1:19" x14ac:dyDescent="0.25">
      <c r="A165" s="62">
        <v>44368</v>
      </c>
      <c r="B165" s="8">
        <v>28035</v>
      </c>
      <c r="C165" s="493">
        <v>0.83546135369999996</v>
      </c>
      <c r="D165" s="493">
        <v>0.12186277229999999</v>
      </c>
      <c r="E165" s="493">
        <v>4.0934902500000009E-2</v>
      </c>
    </row>
    <row r="166" spans="1:19" x14ac:dyDescent="0.25">
      <c r="A166" s="62">
        <v>44369</v>
      </c>
      <c r="B166" s="8">
        <v>32625</v>
      </c>
      <c r="C166" s="493">
        <v>0.82421091420000003</v>
      </c>
      <c r="D166" s="493">
        <v>0.1258934283</v>
      </c>
      <c r="E166" s="493">
        <v>4.8208049799999993E-2</v>
      </c>
    </row>
    <row r="167" spans="1:19" x14ac:dyDescent="0.25">
      <c r="A167" s="62">
        <v>44370</v>
      </c>
      <c r="B167" s="8">
        <v>39294</v>
      </c>
      <c r="C167" s="493">
        <v>0.78358532969999994</v>
      </c>
      <c r="D167" s="493">
        <v>0.15815818069999998</v>
      </c>
      <c r="E167" s="493">
        <v>5.8233243499999997E-2</v>
      </c>
    </row>
    <row r="168" spans="1:19" x14ac:dyDescent="0.25">
      <c r="A168" s="62">
        <v>44371</v>
      </c>
      <c r="B168" s="8">
        <v>42453</v>
      </c>
      <c r="C168" s="493">
        <v>0.75609551870000002</v>
      </c>
      <c r="D168" s="493">
        <v>0.17904939450000001</v>
      </c>
      <c r="E168" s="493">
        <v>6.4829019000000002E-2</v>
      </c>
    </row>
    <row r="169" spans="1:19" x14ac:dyDescent="0.25">
      <c r="A169" s="62">
        <v>44372</v>
      </c>
      <c r="B169" s="8">
        <v>30967</v>
      </c>
      <c r="C169" s="493">
        <v>0.74169219819999999</v>
      </c>
      <c r="D169" s="493">
        <v>0.1767765761</v>
      </c>
      <c r="E169" s="493">
        <v>8.1509696300000004E-2</v>
      </c>
    </row>
    <row r="170" spans="1:19" x14ac:dyDescent="0.25">
      <c r="A170" s="62"/>
      <c r="C170" s="493"/>
      <c r="D170" s="493"/>
      <c r="E170" s="493"/>
    </row>
    <row r="171" spans="1:19" x14ac:dyDescent="0.25">
      <c r="A171" s="62"/>
      <c r="C171" s="493"/>
      <c r="D171" s="493"/>
      <c r="E171" s="493"/>
    </row>
    <row r="172" spans="1:19" x14ac:dyDescent="0.25">
      <c r="A172" s="62"/>
      <c r="C172" s="493"/>
      <c r="D172" s="493"/>
      <c r="E172" s="493"/>
    </row>
    <row r="173" spans="1:19" x14ac:dyDescent="0.25">
      <c r="A173" s="62"/>
      <c r="C173" s="493"/>
      <c r="D173" s="493"/>
      <c r="E173" s="493"/>
    </row>
    <row r="174" spans="1:19" x14ac:dyDescent="0.25">
      <c r="A174" s="62"/>
    </row>
    <row r="175" spans="1:19" x14ac:dyDescent="0.25">
      <c r="A175" s="62"/>
    </row>
    <row r="176" spans="1:19" x14ac:dyDescent="0.25">
      <c r="A176" s="62"/>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5" x14ac:dyDescent="0.25"/>
  <cols>
    <col min="2" max="2" width="14.42578125" customWidth="1"/>
  </cols>
  <sheetData>
    <row r="1" spans="3:19" x14ac:dyDescent="0.25">
      <c r="S1" s="495" t="s">
        <v>29</v>
      </c>
    </row>
    <row r="3" spans="3:19" x14ac:dyDescent="0.2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75"/>
  <sheetViews>
    <sheetView workbookViewId="0">
      <pane xSplit="1" ySplit="3" topLeftCell="B155"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84" customWidth="1"/>
    <col min="2" max="2" width="22.5703125" style="384" customWidth="1"/>
    <col min="3" max="3" width="20.5703125" style="384" customWidth="1"/>
    <col min="4" max="4" width="8.85546875" style="384" bestFit="1" customWidth="1"/>
    <col min="5" max="13" width="8.5703125" style="384"/>
    <col min="14" max="14" width="35.140625" style="384" customWidth="1"/>
    <col min="15" max="15" width="11.42578125" style="384" customWidth="1"/>
    <col min="16" max="16" width="9.85546875" style="384" customWidth="1"/>
    <col min="17" max="16384" width="8.5703125" style="384"/>
  </cols>
  <sheetData>
    <row r="1" spans="1:14" x14ac:dyDescent="0.25">
      <c r="A1" s="398" t="s">
        <v>250</v>
      </c>
      <c r="E1" s="59" t="s">
        <v>29</v>
      </c>
    </row>
    <row r="3" spans="1:14" ht="59.1" customHeight="1" x14ac:dyDescent="0.25">
      <c r="A3" s="55" t="s">
        <v>0</v>
      </c>
      <c r="B3" s="61" t="s">
        <v>233</v>
      </c>
      <c r="C3" s="61" t="s">
        <v>234</v>
      </c>
    </row>
    <row r="4" spans="1:14" x14ac:dyDescent="0.25">
      <c r="A4" s="25">
        <v>44207</v>
      </c>
      <c r="B4" s="400">
        <v>163377</v>
      </c>
      <c r="C4" s="400">
        <v>2758</v>
      </c>
      <c r="E4" s="528" t="s">
        <v>365</v>
      </c>
    </row>
    <row r="5" spans="1:14" x14ac:dyDescent="0.25">
      <c r="A5" s="25">
        <v>44208</v>
      </c>
      <c r="B5" s="56">
        <v>175942</v>
      </c>
      <c r="C5" s="56">
        <v>2857</v>
      </c>
      <c r="E5" s="59" t="s">
        <v>364</v>
      </c>
      <c r="M5" s="350"/>
      <c r="N5" s="350"/>
    </row>
    <row r="6" spans="1:14" x14ac:dyDescent="0.25">
      <c r="A6" s="25">
        <v>44209</v>
      </c>
      <c r="B6" s="56">
        <v>191965</v>
      </c>
      <c r="C6" s="56">
        <v>2990</v>
      </c>
      <c r="M6" s="350"/>
      <c r="N6" s="350"/>
    </row>
    <row r="7" spans="1:14" x14ac:dyDescent="0.25">
      <c r="A7" s="25">
        <v>44210</v>
      </c>
      <c r="B7" s="56">
        <v>208207</v>
      </c>
      <c r="C7" s="56">
        <v>3190</v>
      </c>
      <c r="M7" s="350"/>
      <c r="N7" s="350"/>
    </row>
    <row r="8" spans="1:14" x14ac:dyDescent="0.25">
      <c r="A8" s="25">
        <v>44211</v>
      </c>
      <c r="B8" s="56">
        <v>224840</v>
      </c>
      <c r="C8" s="56">
        <v>3331</v>
      </c>
      <c r="M8" s="350"/>
      <c r="N8" s="350"/>
    </row>
    <row r="9" spans="1:14" x14ac:dyDescent="0.25">
      <c r="A9" s="25">
        <v>44212</v>
      </c>
      <c r="B9" s="56">
        <v>241924</v>
      </c>
      <c r="C9" s="56">
        <v>3512</v>
      </c>
      <c r="M9" s="350"/>
      <c r="N9" s="350"/>
    </row>
    <row r="10" spans="1:14" x14ac:dyDescent="0.25">
      <c r="A10" s="25">
        <v>44213</v>
      </c>
      <c r="B10" s="56">
        <v>260140</v>
      </c>
      <c r="C10" s="56">
        <v>3657</v>
      </c>
      <c r="M10" s="350"/>
      <c r="N10" s="350"/>
    </row>
    <row r="11" spans="1:14" x14ac:dyDescent="0.25">
      <c r="A11" s="25">
        <v>44214</v>
      </c>
      <c r="B11" s="56">
        <v>264991</v>
      </c>
      <c r="C11" s="56">
        <v>3698</v>
      </c>
      <c r="M11" s="350"/>
      <c r="N11" s="350"/>
    </row>
    <row r="12" spans="1:14" x14ac:dyDescent="0.25">
      <c r="A12" s="25">
        <v>44215</v>
      </c>
      <c r="B12" s="56">
        <v>284582</v>
      </c>
      <c r="C12" s="56">
        <v>3886</v>
      </c>
      <c r="M12" s="350"/>
      <c r="N12" s="350"/>
    </row>
    <row r="13" spans="1:14" x14ac:dyDescent="0.25">
      <c r="A13" s="25">
        <v>44216</v>
      </c>
      <c r="B13" s="56">
        <v>309909</v>
      </c>
      <c r="C13" s="56">
        <v>4170</v>
      </c>
      <c r="M13" s="350"/>
      <c r="N13" s="350"/>
    </row>
    <row r="14" spans="1:14" x14ac:dyDescent="0.25">
      <c r="A14" s="25">
        <v>44217</v>
      </c>
      <c r="B14" s="56">
        <v>334871</v>
      </c>
      <c r="C14" s="56">
        <v>4466</v>
      </c>
      <c r="M14" s="350"/>
      <c r="N14" s="350"/>
    </row>
    <row r="15" spans="1:14" x14ac:dyDescent="0.25">
      <c r="A15" s="25">
        <v>44218</v>
      </c>
      <c r="B15" s="56">
        <v>358454</v>
      </c>
      <c r="C15" s="56">
        <v>4689</v>
      </c>
      <c r="M15" s="350"/>
      <c r="N15" s="350"/>
    </row>
    <row r="16" spans="1:14" x14ac:dyDescent="0.25">
      <c r="A16" s="25">
        <v>44219</v>
      </c>
      <c r="B16" s="56">
        <v>380667</v>
      </c>
      <c r="C16" s="56">
        <v>5188</v>
      </c>
      <c r="M16" s="350"/>
      <c r="N16" s="350"/>
    </row>
    <row r="17" spans="1:14" x14ac:dyDescent="0.25">
      <c r="A17" s="25">
        <v>44220</v>
      </c>
      <c r="B17" s="56">
        <v>404038</v>
      </c>
      <c r="C17" s="56">
        <v>5383</v>
      </c>
      <c r="D17" s="350"/>
      <c r="M17" s="350"/>
      <c r="N17" s="350"/>
    </row>
    <row r="18" spans="1:14" x14ac:dyDescent="0.25">
      <c r="A18" s="25">
        <v>44221</v>
      </c>
      <c r="B18" s="56">
        <v>415402</v>
      </c>
      <c r="C18" s="56">
        <v>5538</v>
      </c>
      <c r="D18" s="350"/>
      <c r="M18" s="350"/>
      <c r="N18" s="350"/>
    </row>
    <row r="19" spans="1:14" x14ac:dyDescent="0.25">
      <c r="A19" s="25">
        <v>44222</v>
      </c>
      <c r="B19" s="60">
        <v>437900</v>
      </c>
      <c r="C19" s="60">
        <v>6060</v>
      </c>
      <c r="D19" s="350"/>
      <c r="M19" s="350"/>
      <c r="N19" s="350"/>
    </row>
    <row r="20" spans="1:14" x14ac:dyDescent="0.25">
      <c r="A20" s="25">
        <v>44223</v>
      </c>
      <c r="B20" s="56">
        <v>462092</v>
      </c>
      <c r="C20" s="56">
        <v>6596</v>
      </c>
      <c r="D20" s="350"/>
      <c r="M20" s="350"/>
      <c r="N20" s="350"/>
    </row>
    <row r="21" spans="1:14" x14ac:dyDescent="0.25">
      <c r="A21" s="25">
        <v>44224</v>
      </c>
      <c r="B21" s="56">
        <v>491658</v>
      </c>
      <c r="C21" s="56">
        <v>6783</v>
      </c>
      <c r="D21" s="350"/>
      <c r="M21" s="350"/>
      <c r="N21" s="350"/>
    </row>
    <row r="22" spans="1:14" x14ac:dyDescent="0.25">
      <c r="A22" s="25">
        <v>44225</v>
      </c>
      <c r="B22" s="56">
        <v>515855</v>
      </c>
      <c r="C22" s="56">
        <v>7095</v>
      </c>
      <c r="D22" s="350"/>
      <c r="M22" s="350"/>
      <c r="N22" s="350"/>
    </row>
    <row r="23" spans="1:14" x14ac:dyDescent="0.25">
      <c r="A23" s="25">
        <v>44226</v>
      </c>
      <c r="B23" s="60">
        <v>543370</v>
      </c>
      <c r="C23" s="60">
        <v>7638</v>
      </c>
      <c r="D23" s="350"/>
      <c r="M23" s="350"/>
      <c r="N23" s="350"/>
    </row>
    <row r="24" spans="1:14" x14ac:dyDescent="0.25">
      <c r="A24" s="25">
        <v>44227</v>
      </c>
      <c r="B24" s="60">
        <v>566269</v>
      </c>
      <c r="C24" s="60">
        <v>7794</v>
      </c>
      <c r="D24" s="350"/>
      <c r="M24" s="350"/>
      <c r="N24" s="350"/>
    </row>
    <row r="25" spans="1:14" x14ac:dyDescent="0.25">
      <c r="A25" s="25">
        <v>44228</v>
      </c>
      <c r="B25" s="60">
        <v>575897</v>
      </c>
      <c r="C25" s="60">
        <v>7849</v>
      </c>
      <c r="D25" s="350"/>
      <c r="M25" s="350"/>
      <c r="N25" s="350"/>
    </row>
    <row r="26" spans="1:14" x14ac:dyDescent="0.25">
      <c r="A26" s="25">
        <v>44229</v>
      </c>
      <c r="B26" s="60">
        <v>610778</v>
      </c>
      <c r="C26" s="60">
        <v>8345</v>
      </c>
      <c r="D26" s="350"/>
      <c r="M26" s="350"/>
      <c r="N26" s="350"/>
    </row>
    <row r="27" spans="1:14" x14ac:dyDescent="0.25">
      <c r="A27" s="25">
        <v>44230</v>
      </c>
      <c r="B27" s="60">
        <v>649262</v>
      </c>
      <c r="C27" s="60">
        <v>8758</v>
      </c>
      <c r="D27" s="350"/>
      <c r="M27" s="350"/>
      <c r="N27" s="350"/>
    </row>
    <row r="28" spans="1:14" x14ac:dyDescent="0.25">
      <c r="A28" s="25">
        <v>44231</v>
      </c>
      <c r="B28" s="60">
        <v>694347</v>
      </c>
      <c r="C28" s="60">
        <v>9031</v>
      </c>
      <c r="D28" s="350"/>
      <c r="M28" s="350"/>
      <c r="N28" s="350"/>
    </row>
    <row r="29" spans="1:14" x14ac:dyDescent="0.25">
      <c r="A29" s="25">
        <v>44232</v>
      </c>
      <c r="B29" s="60">
        <v>742512</v>
      </c>
      <c r="C29" s="60">
        <v>9529</v>
      </c>
      <c r="D29" s="350"/>
      <c r="M29" s="350"/>
      <c r="N29" s="350"/>
    </row>
    <row r="30" spans="1:14" x14ac:dyDescent="0.25">
      <c r="A30" s="25">
        <v>44233</v>
      </c>
      <c r="B30" s="60">
        <v>786427</v>
      </c>
      <c r="C30" s="60">
        <v>10332</v>
      </c>
      <c r="D30" s="350"/>
      <c r="M30" s="350"/>
      <c r="N30" s="350"/>
    </row>
    <row r="31" spans="1:14" x14ac:dyDescent="0.25">
      <c r="A31" s="25">
        <v>44234</v>
      </c>
      <c r="B31" s="60">
        <v>839266</v>
      </c>
      <c r="C31" s="60">
        <v>10582</v>
      </c>
      <c r="D31" s="350"/>
      <c r="M31" s="350"/>
      <c r="N31" s="350"/>
    </row>
    <row r="32" spans="1:14" x14ac:dyDescent="0.25">
      <c r="A32" s="25">
        <v>44235</v>
      </c>
      <c r="B32" s="60">
        <v>866823</v>
      </c>
      <c r="C32" s="60">
        <v>10690</v>
      </c>
      <c r="D32" s="350"/>
      <c r="M32" s="350"/>
      <c r="N32" s="350"/>
    </row>
    <row r="33" spans="1:14" x14ac:dyDescent="0.25">
      <c r="A33" s="25">
        <v>44236</v>
      </c>
      <c r="B33" s="60">
        <v>928122</v>
      </c>
      <c r="C33" s="60">
        <v>12257</v>
      </c>
      <c r="D33" s="350"/>
      <c r="M33" s="350"/>
      <c r="N33" s="350"/>
    </row>
    <row r="34" spans="1:14" x14ac:dyDescent="0.25">
      <c r="A34" s="25">
        <v>44237</v>
      </c>
      <c r="B34" s="60">
        <v>985569</v>
      </c>
      <c r="C34" s="60">
        <v>12866</v>
      </c>
      <c r="D34" s="350"/>
      <c r="M34" s="350"/>
      <c r="N34" s="350"/>
    </row>
    <row r="35" spans="1:14" x14ac:dyDescent="0.25">
      <c r="A35" s="25">
        <v>44238</v>
      </c>
      <c r="B35" s="60">
        <v>1048747</v>
      </c>
      <c r="C35" s="60">
        <v>13195</v>
      </c>
      <c r="D35" s="350"/>
      <c r="M35" s="350"/>
      <c r="N35" s="350"/>
    </row>
    <row r="36" spans="1:14" x14ac:dyDescent="0.25">
      <c r="A36" s="25">
        <v>44239</v>
      </c>
      <c r="B36" s="60">
        <v>1113625</v>
      </c>
      <c r="C36" s="60">
        <v>13566</v>
      </c>
      <c r="D36" s="350"/>
      <c r="M36" s="350"/>
      <c r="N36" s="350"/>
    </row>
    <row r="37" spans="1:14" x14ac:dyDescent="0.25">
      <c r="A37" s="25">
        <v>44240</v>
      </c>
      <c r="B37" s="60">
        <v>1173445</v>
      </c>
      <c r="C37" s="60">
        <v>14009</v>
      </c>
      <c r="D37" s="350"/>
      <c r="M37" s="350"/>
      <c r="N37" s="350"/>
    </row>
    <row r="38" spans="1:14" x14ac:dyDescent="0.25">
      <c r="A38" s="25">
        <v>44241</v>
      </c>
      <c r="B38" s="60">
        <v>1223774</v>
      </c>
      <c r="C38" s="60">
        <v>14281</v>
      </c>
      <c r="D38" s="350"/>
      <c r="M38" s="350"/>
      <c r="N38" s="350"/>
    </row>
    <row r="39" spans="1:14" x14ac:dyDescent="0.25">
      <c r="A39" s="25">
        <v>44242</v>
      </c>
      <c r="B39" s="60">
        <f>967188+288002</f>
        <v>1255190</v>
      </c>
      <c r="C39" s="60">
        <v>14501</v>
      </c>
      <c r="D39" s="350"/>
      <c r="M39" s="350"/>
      <c r="N39" s="350"/>
    </row>
    <row r="40" spans="1:14" x14ac:dyDescent="0.25">
      <c r="A40" s="25">
        <v>44243</v>
      </c>
      <c r="B40" s="60">
        <v>1288004</v>
      </c>
      <c r="C40" s="60">
        <v>17137</v>
      </c>
      <c r="D40" s="350"/>
      <c r="M40" s="350"/>
      <c r="N40" s="350"/>
    </row>
    <row r="41" spans="1:14" x14ac:dyDescent="0.25">
      <c r="A41" s="25">
        <v>44244</v>
      </c>
      <c r="B41" s="60">
        <v>1320074</v>
      </c>
      <c r="C41" s="60">
        <v>20409</v>
      </c>
      <c r="D41" s="350"/>
      <c r="M41" s="350"/>
      <c r="N41" s="350"/>
    </row>
    <row r="42" spans="1:14" x14ac:dyDescent="0.25">
      <c r="A42" s="25">
        <v>44245</v>
      </c>
      <c r="B42" s="60">
        <v>1354966</v>
      </c>
      <c r="C42" s="60">
        <v>24169</v>
      </c>
      <c r="D42" s="350"/>
      <c r="M42" s="350"/>
      <c r="N42" s="350"/>
    </row>
    <row r="43" spans="1:14" x14ac:dyDescent="0.25">
      <c r="A43" s="25">
        <v>44246</v>
      </c>
      <c r="B43" s="60">
        <v>1386152</v>
      </c>
      <c r="C43" s="60">
        <v>29015</v>
      </c>
      <c r="D43" s="350"/>
      <c r="M43" s="350"/>
      <c r="N43" s="350"/>
    </row>
    <row r="44" spans="1:14" x14ac:dyDescent="0.25">
      <c r="A44" s="25">
        <v>44247</v>
      </c>
      <c r="B44" s="60">
        <v>1412643</v>
      </c>
      <c r="C44" s="60">
        <v>33473</v>
      </c>
      <c r="D44" s="350"/>
      <c r="M44" s="350"/>
      <c r="N44" s="350"/>
    </row>
    <row r="45" spans="1:14" x14ac:dyDescent="0.25">
      <c r="A45" s="25">
        <v>44248</v>
      </c>
      <c r="B45" s="60">
        <v>1431942</v>
      </c>
      <c r="C45" s="60">
        <v>35479</v>
      </c>
      <c r="D45" s="350"/>
      <c r="M45" s="350"/>
      <c r="N45" s="350"/>
    </row>
    <row r="46" spans="1:14" x14ac:dyDescent="0.25">
      <c r="A46" s="25">
        <v>44249</v>
      </c>
      <c r="B46" s="60">
        <v>1445488</v>
      </c>
      <c r="C46" s="60">
        <v>37342</v>
      </c>
      <c r="D46" s="350"/>
      <c r="M46" s="350"/>
      <c r="N46" s="350"/>
    </row>
    <row r="47" spans="1:14" x14ac:dyDescent="0.25">
      <c r="A47" s="25">
        <v>44250</v>
      </c>
      <c r="B47" s="60">
        <v>1465241</v>
      </c>
      <c r="C47" s="60">
        <v>43203</v>
      </c>
      <c r="D47" s="350"/>
      <c r="M47" s="350"/>
      <c r="N47" s="350"/>
    </row>
    <row r="48" spans="1:14" x14ac:dyDescent="0.25">
      <c r="A48" s="25">
        <v>44251</v>
      </c>
      <c r="B48" s="60">
        <v>1488077</v>
      </c>
      <c r="C48" s="60">
        <v>50121</v>
      </c>
      <c r="D48" s="350"/>
      <c r="M48" s="350"/>
      <c r="N48" s="350"/>
    </row>
    <row r="49" spans="1:14" x14ac:dyDescent="0.25">
      <c r="A49" s="25">
        <v>44252</v>
      </c>
      <c r="B49" s="60">
        <v>1515980</v>
      </c>
      <c r="C49" s="60">
        <v>56661</v>
      </c>
      <c r="D49" s="350"/>
      <c r="M49" s="350"/>
      <c r="N49" s="350"/>
    </row>
    <row r="50" spans="1:14" x14ac:dyDescent="0.25">
      <c r="A50" s="25">
        <v>44253</v>
      </c>
      <c r="B50" s="60">
        <v>1542929</v>
      </c>
      <c r="C50" s="60">
        <v>65340</v>
      </c>
      <c r="D50" s="350"/>
      <c r="M50" s="350"/>
      <c r="N50" s="350"/>
    </row>
    <row r="51" spans="1:14" x14ac:dyDescent="0.25">
      <c r="A51" s="25">
        <v>44254</v>
      </c>
      <c r="B51" s="60">
        <v>1570153</v>
      </c>
      <c r="C51" s="60">
        <v>72178</v>
      </c>
      <c r="D51" s="350"/>
      <c r="M51" s="350"/>
      <c r="N51" s="350"/>
    </row>
    <row r="52" spans="1:14" x14ac:dyDescent="0.25">
      <c r="A52" s="25">
        <v>44255</v>
      </c>
      <c r="B52" s="60">
        <v>1593695</v>
      </c>
      <c r="C52" s="60">
        <v>76512</v>
      </c>
      <c r="D52" s="350"/>
      <c r="M52" s="350"/>
      <c r="N52" s="350"/>
    </row>
    <row r="53" spans="1:14" x14ac:dyDescent="0.25">
      <c r="A53" s="25">
        <v>44256</v>
      </c>
      <c r="B53" s="60">
        <v>1611578</v>
      </c>
      <c r="C53" s="60">
        <v>78865</v>
      </c>
      <c r="D53" s="350"/>
      <c r="M53" s="350"/>
      <c r="N53" s="350"/>
    </row>
    <row r="54" spans="1:14" x14ac:dyDescent="0.25">
      <c r="A54" s="25">
        <v>44257</v>
      </c>
      <c r="B54" s="60">
        <v>1634361</v>
      </c>
      <c r="C54" s="60">
        <v>84445</v>
      </c>
      <c r="D54" s="350"/>
      <c r="M54" s="350"/>
      <c r="N54" s="350"/>
    </row>
    <row r="55" spans="1:14" x14ac:dyDescent="0.25">
      <c r="A55" s="25">
        <v>44258</v>
      </c>
      <c r="B55" s="60">
        <v>1661879</v>
      </c>
      <c r="C55" s="60">
        <v>92550</v>
      </c>
      <c r="D55" s="350"/>
      <c r="M55" s="350"/>
      <c r="N55" s="350"/>
    </row>
    <row r="56" spans="1:14" x14ac:dyDescent="0.25">
      <c r="A56" s="25">
        <v>44259</v>
      </c>
      <c r="B56" s="60">
        <v>1688608</v>
      </c>
      <c r="C56" s="60">
        <v>100058</v>
      </c>
      <c r="D56" s="350"/>
      <c r="M56" s="350"/>
      <c r="N56" s="350"/>
    </row>
    <row r="57" spans="1:14" x14ac:dyDescent="0.25">
      <c r="A57" s="25">
        <v>44260</v>
      </c>
      <c r="B57" s="60">
        <v>1717672</v>
      </c>
      <c r="C57" s="60">
        <v>108197</v>
      </c>
      <c r="D57" s="350"/>
      <c r="M57" s="350"/>
      <c r="N57" s="350"/>
    </row>
    <row r="58" spans="1:14" x14ac:dyDescent="0.25">
      <c r="A58" s="25">
        <v>44261</v>
      </c>
      <c r="B58" s="60">
        <v>1743869</v>
      </c>
      <c r="C58" s="60">
        <v>114081</v>
      </c>
      <c r="D58" s="350"/>
      <c r="M58" s="350"/>
      <c r="N58" s="350"/>
    </row>
    <row r="59" spans="1:14" x14ac:dyDescent="0.25">
      <c r="A59" s="25">
        <v>44262</v>
      </c>
      <c r="B59" s="60">
        <v>1759750</v>
      </c>
      <c r="C59" s="60">
        <v>115930</v>
      </c>
      <c r="D59" s="350"/>
      <c r="M59" s="350"/>
      <c r="N59" s="350"/>
    </row>
    <row r="60" spans="1:14" x14ac:dyDescent="0.25">
      <c r="A60" s="25">
        <v>44263</v>
      </c>
      <c r="B60" s="60">
        <v>1774659</v>
      </c>
      <c r="C60" s="60">
        <v>118732</v>
      </c>
      <c r="D60" s="350"/>
      <c r="N60" s="350"/>
    </row>
    <row r="61" spans="1:14" x14ac:dyDescent="0.25">
      <c r="A61" s="25">
        <v>44264</v>
      </c>
      <c r="B61" s="60">
        <v>1789377</v>
      </c>
      <c r="C61" s="60">
        <v>123686</v>
      </c>
      <c r="D61" s="350"/>
      <c r="N61" s="350"/>
    </row>
    <row r="62" spans="1:14" x14ac:dyDescent="0.25">
      <c r="A62" s="25">
        <v>44265</v>
      </c>
      <c r="B62" s="60">
        <v>1809158</v>
      </c>
      <c r="C62" s="60">
        <v>132760</v>
      </c>
      <c r="D62" s="350"/>
      <c r="N62" s="350"/>
    </row>
    <row r="63" spans="1:14" x14ac:dyDescent="0.25">
      <c r="A63" s="25">
        <v>44266</v>
      </c>
      <c r="B63" s="60">
        <v>1825800</v>
      </c>
      <c r="C63" s="60">
        <v>141433</v>
      </c>
      <c r="D63" s="350"/>
      <c r="N63" s="350"/>
    </row>
    <row r="64" spans="1:14" x14ac:dyDescent="0.25">
      <c r="A64" s="25">
        <v>44267</v>
      </c>
      <c r="B64" s="60">
        <v>1844636</v>
      </c>
      <c r="C64" s="60">
        <v>149409</v>
      </c>
      <c r="D64" s="350"/>
      <c r="N64" s="350"/>
    </row>
    <row r="65" spans="1:20" x14ac:dyDescent="0.25">
      <c r="A65" s="25">
        <v>44268</v>
      </c>
      <c r="B65" s="60">
        <v>1867123</v>
      </c>
      <c r="C65" s="60">
        <v>156250</v>
      </c>
      <c r="D65" s="350"/>
      <c r="E65" s="350"/>
      <c r="N65" s="350"/>
    </row>
    <row r="66" spans="1:20" x14ac:dyDescent="0.25">
      <c r="A66" s="25">
        <v>44269</v>
      </c>
      <c r="B66" s="60">
        <v>1888697</v>
      </c>
      <c r="C66" s="60">
        <v>160038</v>
      </c>
      <c r="D66" s="350"/>
      <c r="E66" s="350"/>
      <c r="N66" s="350"/>
    </row>
    <row r="67" spans="1:20" x14ac:dyDescent="0.25">
      <c r="A67" s="25">
        <v>44270</v>
      </c>
      <c r="B67" s="60">
        <v>1908991</v>
      </c>
      <c r="C67" s="60">
        <v>161945</v>
      </c>
      <c r="D67" s="350"/>
      <c r="N67" s="350"/>
    </row>
    <row r="68" spans="1:20" x14ac:dyDescent="0.25">
      <c r="A68" s="25">
        <v>44271</v>
      </c>
      <c r="B68" s="60">
        <v>1943507</v>
      </c>
      <c r="C68" s="60">
        <v>170892</v>
      </c>
      <c r="D68" s="350"/>
      <c r="N68" s="350"/>
    </row>
    <row r="69" spans="1:20" x14ac:dyDescent="0.25">
      <c r="A69" s="25">
        <v>44272</v>
      </c>
      <c r="B69" s="60">
        <v>1981818</v>
      </c>
      <c r="C69" s="60">
        <v>181879</v>
      </c>
      <c r="D69" s="350"/>
      <c r="E69" s="350"/>
      <c r="F69" s="350"/>
      <c r="N69" s="350"/>
    </row>
    <row r="70" spans="1:20" x14ac:dyDescent="0.25">
      <c r="A70" s="25">
        <v>44273</v>
      </c>
      <c r="B70" s="60">
        <v>2023002</v>
      </c>
      <c r="C70" s="60">
        <v>192100</v>
      </c>
      <c r="D70" s="350"/>
      <c r="E70" s="350"/>
      <c r="F70" s="350"/>
      <c r="N70" s="350"/>
    </row>
    <row r="71" spans="1:20" x14ac:dyDescent="0.25">
      <c r="A71" s="25">
        <v>44274</v>
      </c>
      <c r="B71" s="60">
        <v>2066460</v>
      </c>
      <c r="C71" s="60">
        <v>201435</v>
      </c>
      <c r="D71" s="350"/>
      <c r="E71" s="350"/>
      <c r="F71" s="350"/>
      <c r="N71" s="350"/>
    </row>
    <row r="72" spans="1:20" x14ac:dyDescent="0.25">
      <c r="A72" s="25">
        <v>44275</v>
      </c>
      <c r="B72" s="60">
        <v>2110780</v>
      </c>
      <c r="C72" s="60">
        <v>211272</v>
      </c>
      <c r="D72" s="350"/>
      <c r="F72" s="350"/>
      <c r="N72" s="350"/>
    </row>
    <row r="73" spans="1:20" x14ac:dyDescent="0.25">
      <c r="A73" s="25">
        <v>44276</v>
      </c>
      <c r="B73" s="60">
        <v>2144940</v>
      </c>
      <c r="C73" s="60">
        <v>220188</v>
      </c>
      <c r="D73" s="350"/>
      <c r="E73" s="350"/>
      <c r="F73" s="350"/>
      <c r="N73" s="350"/>
    </row>
    <row r="74" spans="1:20" x14ac:dyDescent="0.25">
      <c r="A74" s="25">
        <v>44277</v>
      </c>
      <c r="B74" s="60">
        <v>2182400</v>
      </c>
      <c r="C74" s="60">
        <v>225096</v>
      </c>
      <c r="D74" s="350"/>
      <c r="E74" s="446"/>
    </row>
    <row r="75" spans="1:20" x14ac:dyDescent="0.25">
      <c r="A75" s="25">
        <v>44278</v>
      </c>
      <c r="B75" s="60">
        <v>2214672</v>
      </c>
      <c r="C75" s="60">
        <v>235671</v>
      </c>
      <c r="D75" s="350"/>
    </row>
    <row r="76" spans="1:20" x14ac:dyDescent="0.25">
      <c r="A76" s="25">
        <v>44279</v>
      </c>
      <c r="B76" s="60">
        <v>2249612</v>
      </c>
      <c r="C76" s="60">
        <v>249252</v>
      </c>
      <c r="D76" s="350"/>
    </row>
    <row r="77" spans="1:20" x14ac:dyDescent="0.25">
      <c r="A77" s="25">
        <v>44280</v>
      </c>
      <c r="B77" s="60">
        <v>2285711</v>
      </c>
      <c r="C77" s="60">
        <v>263236</v>
      </c>
      <c r="D77" s="350"/>
      <c r="E77" s="472"/>
      <c r="O77" s="57" t="s">
        <v>334</v>
      </c>
    </row>
    <row r="78" spans="1:20" x14ac:dyDescent="0.25">
      <c r="A78" s="25">
        <v>44281</v>
      </c>
      <c r="B78" s="60">
        <v>2322832</v>
      </c>
      <c r="C78" s="60">
        <v>279814</v>
      </c>
      <c r="D78" s="350"/>
    </row>
    <row r="79" spans="1:20" x14ac:dyDescent="0.25">
      <c r="A79" s="25">
        <v>44282</v>
      </c>
      <c r="B79" s="60">
        <v>2358807</v>
      </c>
      <c r="C79" s="60">
        <v>294714</v>
      </c>
      <c r="D79" s="350"/>
      <c r="O79" s="474"/>
      <c r="P79" s="475" t="s">
        <v>332</v>
      </c>
      <c r="Q79" s="475" t="s">
        <v>333</v>
      </c>
    </row>
    <row r="80" spans="1:20" x14ac:dyDescent="0.25">
      <c r="A80" s="25">
        <v>44283</v>
      </c>
      <c r="B80" s="60">
        <v>2386158</v>
      </c>
      <c r="C80" s="60">
        <v>317217</v>
      </c>
      <c r="D80" s="350"/>
      <c r="E80" s="473" t="s">
        <v>327</v>
      </c>
      <c r="O80" s="25">
        <v>44283</v>
      </c>
      <c r="P80" s="60">
        <v>2385709</v>
      </c>
      <c r="Q80" s="60">
        <v>312320</v>
      </c>
      <c r="S80" s="350"/>
      <c r="T80" s="350"/>
    </row>
    <row r="81" spans="1:20" x14ac:dyDescent="0.25">
      <c r="A81" s="25">
        <v>44284</v>
      </c>
      <c r="B81" s="60">
        <v>2410281</v>
      </c>
      <c r="C81" s="60">
        <v>331969</v>
      </c>
      <c r="D81" s="350"/>
      <c r="E81" s="473" t="s">
        <v>331</v>
      </c>
      <c r="O81" s="25">
        <v>44284</v>
      </c>
      <c r="P81" s="60">
        <v>2409826</v>
      </c>
      <c r="Q81" s="60">
        <v>326263</v>
      </c>
      <c r="S81" s="350"/>
      <c r="T81" s="350"/>
    </row>
    <row r="82" spans="1:20" x14ac:dyDescent="0.25">
      <c r="A82" s="25">
        <v>44285</v>
      </c>
      <c r="B82" s="60">
        <v>2437543</v>
      </c>
      <c r="C82" s="60">
        <v>348635</v>
      </c>
      <c r="D82" s="350"/>
      <c r="E82" s="473" t="s">
        <v>335</v>
      </c>
      <c r="O82" s="25">
        <v>44285</v>
      </c>
      <c r="P82" s="60">
        <v>2436398</v>
      </c>
      <c r="Q82" s="60">
        <v>338443</v>
      </c>
      <c r="S82" s="350"/>
      <c r="T82" s="350"/>
    </row>
    <row r="83" spans="1:20" x14ac:dyDescent="0.25">
      <c r="A83" s="25">
        <v>44286</v>
      </c>
      <c r="B83" s="60">
        <v>2465541</v>
      </c>
      <c r="C83" s="60">
        <v>372104</v>
      </c>
      <c r="D83" s="350"/>
      <c r="O83" s="25">
        <v>44286</v>
      </c>
      <c r="P83" s="60">
        <v>2463069</v>
      </c>
      <c r="Q83" s="60">
        <v>354756</v>
      </c>
      <c r="S83" s="350"/>
      <c r="T83" s="350"/>
    </row>
    <row r="84" spans="1:20" x14ac:dyDescent="0.25">
      <c r="A84" s="25">
        <v>44287</v>
      </c>
      <c r="B84" s="60">
        <v>2493327</v>
      </c>
      <c r="C84" s="60">
        <v>399062</v>
      </c>
      <c r="D84" s="350"/>
      <c r="E84" s="350"/>
      <c r="F84" s="350"/>
    </row>
    <row r="85" spans="1:20" x14ac:dyDescent="0.25">
      <c r="A85" s="25">
        <v>44288</v>
      </c>
      <c r="B85" s="60">
        <v>2515748</v>
      </c>
      <c r="C85" s="60">
        <v>414540</v>
      </c>
    </row>
    <row r="86" spans="1:20" x14ac:dyDescent="0.25">
      <c r="A86" s="25">
        <v>44289</v>
      </c>
      <c r="B86" s="60">
        <v>2535889</v>
      </c>
      <c r="C86" s="60">
        <v>434941</v>
      </c>
    </row>
    <row r="87" spans="1:20" x14ac:dyDescent="0.25">
      <c r="A87" s="25">
        <v>44290</v>
      </c>
      <c r="B87" s="60">
        <v>2553837</v>
      </c>
      <c r="C87" s="60">
        <v>451057</v>
      </c>
    </row>
    <row r="88" spans="1:20" x14ac:dyDescent="0.25">
      <c r="A88" s="25">
        <v>44291</v>
      </c>
      <c r="B88" s="60">
        <v>2565280</v>
      </c>
      <c r="C88" s="60">
        <v>456374</v>
      </c>
    </row>
    <row r="89" spans="1:20" x14ac:dyDescent="0.25">
      <c r="A89" s="25">
        <v>44292</v>
      </c>
      <c r="B89" s="60">
        <v>2577816</v>
      </c>
      <c r="C89" s="60">
        <v>463780</v>
      </c>
    </row>
    <row r="90" spans="1:20" x14ac:dyDescent="0.25">
      <c r="A90" s="25">
        <v>44293</v>
      </c>
      <c r="B90" s="60">
        <v>2593932</v>
      </c>
      <c r="C90" s="60">
        <v>479239</v>
      </c>
    </row>
    <row r="91" spans="1:20" x14ac:dyDescent="0.25">
      <c r="A91" s="25">
        <v>44294</v>
      </c>
      <c r="B91" s="60">
        <v>2608831</v>
      </c>
      <c r="C91" s="60">
        <v>500376</v>
      </c>
    </row>
    <row r="92" spans="1:20" x14ac:dyDescent="0.25">
      <c r="A92" s="25">
        <v>44295</v>
      </c>
      <c r="B92" s="60">
        <v>2625577</v>
      </c>
      <c r="C92" s="60">
        <v>524812</v>
      </c>
    </row>
    <row r="93" spans="1:20" x14ac:dyDescent="0.25">
      <c r="A93" s="25">
        <v>44296</v>
      </c>
      <c r="B93" s="60">
        <v>2643524</v>
      </c>
      <c r="C93" s="60">
        <v>551699</v>
      </c>
    </row>
    <row r="94" spans="1:20" x14ac:dyDescent="0.25">
      <c r="A94" s="25">
        <v>44297</v>
      </c>
      <c r="B94" s="60">
        <v>2657578</v>
      </c>
      <c r="C94" s="60">
        <v>568875</v>
      </c>
    </row>
    <row r="95" spans="1:20" x14ac:dyDescent="0.25">
      <c r="A95" s="25">
        <v>44298</v>
      </c>
      <c r="B95" s="60">
        <v>2668723</v>
      </c>
      <c r="C95" s="60">
        <v>590174</v>
      </c>
    </row>
    <row r="96" spans="1:20" x14ac:dyDescent="0.25">
      <c r="A96" s="25">
        <v>44299</v>
      </c>
      <c r="B96" s="60">
        <v>2682706</v>
      </c>
      <c r="C96" s="60">
        <v>605126</v>
      </c>
    </row>
    <row r="97" spans="1:5" x14ac:dyDescent="0.25">
      <c r="A97" s="25">
        <v>44300</v>
      </c>
      <c r="B97" s="60">
        <v>2694971</v>
      </c>
      <c r="C97" s="60">
        <v>634422</v>
      </c>
      <c r="E97" s="473" t="s">
        <v>339</v>
      </c>
    </row>
    <row r="98" spans="1:5" x14ac:dyDescent="0.25">
      <c r="A98" s="25">
        <v>44301</v>
      </c>
      <c r="B98" s="60">
        <v>2708691</v>
      </c>
      <c r="C98" s="60">
        <v>661975</v>
      </c>
    </row>
    <row r="99" spans="1:5" x14ac:dyDescent="0.25">
      <c r="A99" s="25">
        <v>44302</v>
      </c>
      <c r="B99" s="60">
        <v>2722084</v>
      </c>
      <c r="C99" s="60">
        <v>688761</v>
      </c>
    </row>
    <row r="100" spans="1:5" x14ac:dyDescent="0.25">
      <c r="A100" s="25">
        <v>44303</v>
      </c>
      <c r="B100" s="60">
        <v>2733387</v>
      </c>
      <c r="C100" s="60">
        <v>715714</v>
      </c>
    </row>
    <row r="101" spans="1:5" x14ac:dyDescent="0.25">
      <c r="A101" s="25">
        <v>44304</v>
      </c>
      <c r="B101" s="60">
        <v>2744231</v>
      </c>
      <c r="C101" s="60">
        <v>738420</v>
      </c>
    </row>
    <row r="102" spans="1:5" x14ac:dyDescent="0.25">
      <c r="A102" s="25">
        <v>44305</v>
      </c>
      <c r="B102" s="60">
        <v>2747694</v>
      </c>
      <c r="C102" s="60">
        <v>757115</v>
      </c>
    </row>
    <row r="103" spans="1:5" x14ac:dyDescent="0.25">
      <c r="A103" s="25">
        <v>44306</v>
      </c>
      <c r="B103" s="60">
        <v>2750052</v>
      </c>
      <c r="C103" s="60">
        <v>797267</v>
      </c>
    </row>
    <row r="104" spans="1:5" x14ac:dyDescent="0.25">
      <c r="A104" s="25">
        <v>44307</v>
      </c>
      <c r="B104" s="60">
        <v>2752575</v>
      </c>
      <c r="C104" s="60">
        <v>847655</v>
      </c>
    </row>
    <row r="105" spans="1:5" x14ac:dyDescent="0.25">
      <c r="A105" s="25">
        <v>44308</v>
      </c>
      <c r="B105" s="60">
        <v>2755175</v>
      </c>
      <c r="C105" s="60">
        <v>898231</v>
      </c>
    </row>
    <row r="106" spans="1:5" x14ac:dyDescent="0.25">
      <c r="A106" s="25">
        <v>44309</v>
      </c>
      <c r="B106" s="60">
        <v>2758381</v>
      </c>
      <c r="C106" s="60">
        <v>949228</v>
      </c>
    </row>
    <row r="107" spans="1:5" x14ac:dyDescent="0.25">
      <c r="A107" s="25">
        <v>44310</v>
      </c>
      <c r="B107" s="60">
        <v>2764607</v>
      </c>
      <c r="C107" s="60">
        <v>993180</v>
      </c>
    </row>
    <row r="108" spans="1:5" x14ac:dyDescent="0.25">
      <c r="A108" s="25">
        <v>44311</v>
      </c>
      <c r="B108" s="60">
        <v>2771159</v>
      </c>
      <c r="C108" s="60">
        <v>1042386</v>
      </c>
      <c r="E108" s="473" t="s">
        <v>359</v>
      </c>
    </row>
    <row r="109" spans="1:5" x14ac:dyDescent="0.25">
      <c r="A109" s="25">
        <v>44312</v>
      </c>
      <c r="B109" s="60">
        <v>2773770</v>
      </c>
      <c r="C109" s="60">
        <v>1068704</v>
      </c>
    </row>
    <row r="110" spans="1:5" x14ac:dyDescent="0.25">
      <c r="A110" s="25">
        <v>44313</v>
      </c>
      <c r="B110" s="60">
        <v>2782162</v>
      </c>
      <c r="C110" s="60">
        <v>1102690</v>
      </c>
    </row>
    <row r="111" spans="1:5" x14ac:dyDescent="0.25">
      <c r="A111" s="25">
        <v>44314</v>
      </c>
      <c r="B111" s="60">
        <v>2789978</v>
      </c>
      <c r="C111" s="60">
        <v>1142947</v>
      </c>
    </row>
    <row r="112" spans="1:5" x14ac:dyDescent="0.25">
      <c r="A112" s="25">
        <v>44315</v>
      </c>
      <c r="B112" s="60">
        <v>2796810</v>
      </c>
      <c r="C112" s="60">
        <v>1184629</v>
      </c>
    </row>
    <row r="113" spans="1:5" x14ac:dyDescent="0.25">
      <c r="A113" s="25">
        <v>44316</v>
      </c>
      <c r="B113" s="60">
        <v>2802152</v>
      </c>
      <c r="C113" s="60">
        <v>1224861</v>
      </c>
    </row>
    <row r="114" spans="1:5" x14ac:dyDescent="0.25">
      <c r="A114" s="25">
        <v>44317</v>
      </c>
      <c r="B114" s="60">
        <v>2811343</v>
      </c>
      <c r="C114" s="60">
        <v>1263862</v>
      </c>
    </row>
    <row r="115" spans="1:5" x14ac:dyDescent="0.25">
      <c r="A115" s="25">
        <v>44318</v>
      </c>
      <c r="B115" s="60">
        <v>2817752</v>
      </c>
      <c r="C115" s="60">
        <v>1297664</v>
      </c>
    </row>
    <row r="116" spans="1:5" x14ac:dyDescent="0.25">
      <c r="A116" s="25">
        <v>44319</v>
      </c>
      <c r="B116" s="60">
        <v>2824955</v>
      </c>
      <c r="C116" s="60">
        <v>1326599</v>
      </c>
    </row>
    <row r="117" spans="1:5" x14ac:dyDescent="0.25">
      <c r="A117" s="25">
        <v>44320</v>
      </c>
      <c r="B117" s="60">
        <v>2833761</v>
      </c>
      <c r="C117" s="60">
        <v>1348050</v>
      </c>
    </row>
    <row r="118" spans="1:5" x14ac:dyDescent="0.25">
      <c r="A118" s="25">
        <v>44321</v>
      </c>
      <c r="B118" s="60">
        <v>2846834</v>
      </c>
      <c r="C118" s="60">
        <v>1373882</v>
      </c>
    </row>
    <row r="119" spans="1:5" x14ac:dyDescent="0.25">
      <c r="A119" s="25">
        <v>44322</v>
      </c>
      <c r="B119" s="60">
        <v>2860635</v>
      </c>
      <c r="C119" s="60">
        <v>1400296</v>
      </c>
    </row>
    <row r="120" spans="1:5" x14ac:dyDescent="0.25">
      <c r="A120" s="25">
        <v>44323</v>
      </c>
      <c r="B120" s="60">
        <v>2876633</v>
      </c>
      <c r="C120" s="60">
        <v>1424208</v>
      </c>
    </row>
    <row r="121" spans="1:5" x14ac:dyDescent="0.25">
      <c r="A121" s="25">
        <v>44324</v>
      </c>
      <c r="B121" s="60">
        <v>2883384</v>
      </c>
      <c r="C121" s="60">
        <v>1450798</v>
      </c>
    </row>
    <row r="122" spans="1:5" x14ac:dyDescent="0.25">
      <c r="A122" s="25">
        <v>44325</v>
      </c>
      <c r="B122" s="60">
        <v>2897975</v>
      </c>
      <c r="C122" s="60">
        <v>1468296</v>
      </c>
    </row>
    <row r="123" spans="1:5" x14ac:dyDescent="0.25">
      <c r="A123" s="25">
        <v>44326</v>
      </c>
      <c r="B123" s="60">
        <v>2909156</v>
      </c>
      <c r="C123" s="60">
        <v>1485296</v>
      </c>
    </row>
    <row r="124" spans="1:5" x14ac:dyDescent="0.25">
      <c r="A124" s="25">
        <v>44327</v>
      </c>
      <c r="B124" s="60">
        <v>2928963</v>
      </c>
      <c r="C124" s="60">
        <v>1506613</v>
      </c>
      <c r="E124" s="473" t="s">
        <v>392</v>
      </c>
    </row>
    <row r="125" spans="1:5" x14ac:dyDescent="0.25">
      <c r="A125" s="25">
        <v>44328</v>
      </c>
      <c r="B125" s="60">
        <v>2948604</v>
      </c>
      <c r="C125" s="60">
        <v>1526889</v>
      </c>
    </row>
    <row r="126" spans="1:5" x14ac:dyDescent="0.25">
      <c r="A126" s="25">
        <v>44329</v>
      </c>
      <c r="B126" s="60">
        <v>2968169</v>
      </c>
      <c r="C126" s="60">
        <v>1551339</v>
      </c>
    </row>
    <row r="127" spans="1:5" x14ac:dyDescent="0.25">
      <c r="A127" s="25">
        <v>44330</v>
      </c>
      <c r="B127" s="60">
        <v>2985557</v>
      </c>
      <c r="C127" s="60">
        <v>1575765</v>
      </c>
    </row>
    <row r="128" spans="1:5" x14ac:dyDescent="0.25">
      <c r="A128" s="25">
        <v>44331</v>
      </c>
      <c r="B128" s="60">
        <v>3003339</v>
      </c>
      <c r="C128" s="60">
        <v>1599519</v>
      </c>
    </row>
    <row r="129" spans="1:3" x14ac:dyDescent="0.25">
      <c r="A129" s="25">
        <v>44332</v>
      </c>
      <c r="B129" s="60">
        <v>3020335</v>
      </c>
      <c r="C129" s="60">
        <v>1621031</v>
      </c>
    </row>
    <row r="130" spans="1:3" x14ac:dyDescent="0.25">
      <c r="A130" s="25">
        <v>44333</v>
      </c>
      <c r="B130" s="60">
        <v>3035790</v>
      </c>
      <c r="C130" s="60">
        <v>1638536</v>
      </c>
    </row>
    <row r="131" spans="1:3" x14ac:dyDescent="0.25">
      <c r="A131" s="25">
        <v>44334</v>
      </c>
      <c r="B131" s="60">
        <v>3045152</v>
      </c>
      <c r="C131" s="60">
        <v>1669469</v>
      </c>
    </row>
    <row r="132" spans="1:3" x14ac:dyDescent="0.25">
      <c r="A132" s="25">
        <v>44335</v>
      </c>
      <c r="B132" s="60">
        <v>3051383</v>
      </c>
      <c r="C132" s="60">
        <v>1704388</v>
      </c>
    </row>
    <row r="133" spans="1:3" x14ac:dyDescent="0.25">
      <c r="A133" s="25">
        <v>44336</v>
      </c>
      <c r="B133" s="60">
        <v>3063648</v>
      </c>
      <c r="C133" s="60">
        <v>1742072</v>
      </c>
    </row>
    <row r="134" spans="1:3" ht="15.75" customHeight="1" x14ac:dyDescent="0.25">
      <c r="A134" s="25">
        <v>44337</v>
      </c>
      <c r="B134" s="60">
        <v>3082251</v>
      </c>
      <c r="C134" s="60">
        <v>1769040</v>
      </c>
    </row>
    <row r="135" spans="1:3" ht="15.75" customHeight="1" x14ac:dyDescent="0.25">
      <c r="A135" s="25">
        <v>44338</v>
      </c>
      <c r="B135" s="60">
        <v>3096341</v>
      </c>
      <c r="C135" s="60">
        <v>1799956</v>
      </c>
    </row>
    <row r="136" spans="1:3" ht="15.75" customHeight="1" x14ac:dyDescent="0.25">
      <c r="A136" s="25">
        <v>44339</v>
      </c>
      <c r="B136" s="60">
        <v>3108819</v>
      </c>
      <c r="C136" s="60">
        <v>1828930</v>
      </c>
    </row>
    <row r="137" spans="1:3" ht="15.75" customHeight="1" x14ac:dyDescent="0.25">
      <c r="A137" s="25">
        <v>44340</v>
      </c>
      <c r="B137" s="60">
        <v>3121945</v>
      </c>
      <c r="C137" s="60">
        <v>1852179</v>
      </c>
    </row>
    <row r="138" spans="1:3" x14ac:dyDescent="0.25">
      <c r="A138" s="25">
        <v>44341</v>
      </c>
      <c r="B138" s="60">
        <v>3138366</v>
      </c>
      <c r="C138" s="60">
        <v>1881214</v>
      </c>
    </row>
    <row r="139" spans="1:3" x14ac:dyDescent="0.25">
      <c r="A139" s="25">
        <v>44342</v>
      </c>
      <c r="B139" s="60">
        <v>3155733</v>
      </c>
      <c r="C139" s="60">
        <v>1913809</v>
      </c>
    </row>
    <row r="140" spans="1:3" x14ac:dyDescent="0.25">
      <c r="A140" s="25">
        <v>44343</v>
      </c>
      <c r="B140" s="60">
        <v>3174807</v>
      </c>
      <c r="C140" s="60">
        <v>1942285</v>
      </c>
    </row>
    <row r="141" spans="1:3" x14ac:dyDescent="0.25">
      <c r="A141" s="25">
        <v>44344</v>
      </c>
      <c r="B141" s="60">
        <v>3196051</v>
      </c>
      <c r="C141" s="60">
        <v>1971006</v>
      </c>
    </row>
    <row r="142" spans="1:3" x14ac:dyDescent="0.25">
      <c r="A142" s="25">
        <v>44345</v>
      </c>
      <c r="B142" s="60">
        <v>3215770</v>
      </c>
      <c r="C142" s="60">
        <v>1998409</v>
      </c>
    </row>
    <row r="143" spans="1:3" x14ac:dyDescent="0.25">
      <c r="A143" s="25">
        <v>44346</v>
      </c>
      <c r="B143" s="60">
        <v>3234311</v>
      </c>
      <c r="C143" s="60">
        <v>2022728</v>
      </c>
    </row>
    <row r="144" spans="1:3" x14ac:dyDescent="0.25">
      <c r="A144" s="25">
        <v>44347</v>
      </c>
      <c r="B144" s="60">
        <v>3251138</v>
      </c>
      <c r="C144" s="60">
        <v>2044253</v>
      </c>
    </row>
    <row r="145" spans="1:5" x14ac:dyDescent="0.25">
      <c r="A145" s="25">
        <v>44348</v>
      </c>
      <c r="B145" s="60">
        <v>3267290</v>
      </c>
      <c r="C145" s="60">
        <v>2075231</v>
      </c>
    </row>
    <row r="146" spans="1:5" x14ac:dyDescent="0.25">
      <c r="A146" s="25">
        <v>44349</v>
      </c>
      <c r="B146" s="60">
        <v>3286261</v>
      </c>
      <c r="C146" s="60">
        <v>2106177</v>
      </c>
    </row>
    <row r="147" spans="1:5" x14ac:dyDescent="0.25">
      <c r="A147" s="25">
        <v>44350</v>
      </c>
      <c r="B147" s="60">
        <v>3305812</v>
      </c>
      <c r="C147" s="60">
        <v>2137618</v>
      </c>
    </row>
    <row r="148" spans="1:5" x14ac:dyDescent="0.25">
      <c r="A148" s="25">
        <v>44351</v>
      </c>
      <c r="B148" s="60">
        <v>3326005</v>
      </c>
      <c r="C148" s="60">
        <v>2170570</v>
      </c>
    </row>
    <row r="149" spans="1:5" x14ac:dyDescent="0.25">
      <c r="A149" s="25">
        <v>44352</v>
      </c>
      <c r="B149" s="60">
        <v>3345842</v>
      </c>
      <c r="C149" s="60">
        <v>2202547</v>
      </c>
    </row>
    <row r="150" spans="1:5" x14ac:dyDescent="0.25">
      <c r="A150" s="25">
        <v>44353</v>
      </c>
      <c r="B150" s="60">
        <v>3365779</v>
      </c>
      <c r="C150" s="60">
        <v>2227493</v>
      </c>
    </row>
    <row r="151" spans="1:5" x14ac:dyDescent="0.25">
      <c r="A151" s="25">
        <v>44354</v>
      </c>
      <c r="B151" s="60">
        <v>3386321</v>
      </c>
      <c r="C151" s="60">
        <v>2251259</v>
      </c>
    </row>
    <row r="152" spans="1:5" x14ac:dyDescent="0.25">
      <c r="A152" s="25">
        <v>44355</v>
      </c>
      <c r="B152" s="60">
        <v>3403866</v>
      </c>
      <c r="C152" s="60">
        <v>2282203</v>
      </c>
    </row>
    <row r="153" spans="1:5" x14ac:dyDescent="0.25">
      <c r="A153" s="25">
        <v>44356</v>
      </c>
      <c r="B153" s="60">
        <v>3422431</v>
      </c>
      <c r="C153" s="60">
        <v>2313695</v>
      </c>
      <c r="D153" s="350"/>
    </row>
    <row r="154" spans="1:5" x14ac:dyDescent="0.25">
      <c r="A154" s="25">
        <v>44357</v>
      </c>
      <c r="B154" s="60">
        <v>3441217</v>
      </c>
      <c r="C154" s="60">
        <v>2345181</v>
      </c>
    </row>
    <row r="155" spans="1:5" x14ac:dyDescent="0.25">
      <c r="A155" s="25">
        <v>44358</v>
      </c>
      <c r="B155" s="60">
        <v>3459063</v>
      </c>
      <c r="C155" s="60">
        <v>2375246</v>
      </c>
    </row>
    <row r="156" spans="1:5" x14ac:dyDescent="0.25">
      <c r="A156" s="25">
        <v>44359</v>
      </c>
      <c r="B156" s="60">
        <v>3477378</v>
      </c>
      <c r="C156" s="60">
        <v>2402700</v>
      </c>
    </row>
    <row r="157" spans="1:5" x14ac:dyDescent="0.25">
      <c r="A157" s="25">
        <v>44360</v>
      </c>
      <c r="B157" s="60">
        <v>3497287</v>
      </c>
      <c r="C157" s="60">
        <v>2425825</v>
      </c>
    </row>
    <row r="158" spans="1:5" x14ac:dyDescent="0.25">
      <c r="A158" s="25">
        <v>44361</v>
      </c>
      <c r="B158" s="60">
        <v>3517668</v>
      </c>
      <c r="C158" s="60">
        <v>2446834</v>
      </c>
    </row>
    <row r="159" spans="1:5" x14ac:dyDescent="0.25">
      <c r="A159" s="25">
        <v>44362</v>
      </c>
      <c r="B159" s="60">
        <v>3531461</v>
      </c>
      <c r="C159" s="60">
        <v>2470181</v>
      </c>
      <c r="E159" s="473" t="s">
        <v>415</v>
      </c>
    </row>
    <row r="160" spans="1:5" x14ac:dyDescent="0.25">
      <c r="A160" s="25">
        <v>44363</v>
      </c>
      <c r="B160" s="60">
        <v>3551739</v>
      </c>
      <c r="C160" s="60">
        <v>2493358</v>
      </c>
      <c r="E160" s="473" t="s">
        <v>418</v>
      </c>
    </row>
    <row r="161" spans="1:3" x14ac:dyDescent="0.25">
      <c r="A161" s="25">
        <v>44364</v>
      </c>
      <c r="B161" s="60">
        <v>3571726</v>
      </c>
      <c r="C161" s="60">
        <v>2516066</v>
      </c>
    </row>
    <row r="162" spans="1:3" x14ac:dyDescent="0.25">
      <c r="A162" s="25">
        <v>44365</v>
      </c>
      <c r="B162" s="60">
        <v>3591638</v>
      </c>
      <c r="C162" s="60">
        <v>2535803</v>
      </c>
    </row>
    <row r="163" spans="1:3" x14ac:dyDescent="0.25">
      <c r="A163" s="25">
        <v>44366</v>
      </c>
      <c r="B163" s="60">
        <v>3611266</v>
      </c>
      <c r="C163" s="60">
        <v>2555308</v>
      </c>
    </row>
    <row r="164" spans="1:3" x14ac:dyDescent="0.25">
      <c r="A164" s="25">
        <v>44367</v>
      </c>
      <c r="B164" s="60">
        <v>3630589</v>
      </c>
      <c r="C164" s="100">
        <v>2571637</v>
      </c>
    </row>
    <row r="165" spans="1:3" x14ac:dyDescent="0.25">
      <c r="A165" s="25">
        <v>44368</v>
      </c>
      <c r="B165" s="60">
        <v>3647437</v>
      </c>
      <c r="C165" s="60">
        <v>2586970</v>
      </c>
    </row>
    <row r="166" spans="1:3" x14ac:dyDescent="0.25">
      <c r="A166" s="25">
        <v>44369</v>
      </c>
      <c r="B166" s="60">
        <v>3664571</v>
      </c>
      <c r="C166" s="60">
        <v>2602753</v>
      </c>
    </row>
    <row r="167" spans="1:3" x14ac:dyDescent="0.25">
      <c r="A167" s="25">
        <v>44370</v>
      </c>
      <c r="B167" s="60">
        <v>3681620</v>
      </c>
      <c r="C167" s="60">
        <v>2617450</v>
      </c>
    </row>
    <row r="168" spans="1:3" x14ac:dyDescent="0.25">
      <c r="A168" s="25">
        <v>44371</v>
      </c>
      <c r="B168" s="60">
        <v>3695303</v>
      </c>
      <c r="C168" s="60">
        <v>2631533</v>
      </c>
    </row>
    <row r="169" spans="1:3" x14ac:dyDescent="0.25">
      <c r="A169" s="25">
        <v>44372</v>
      </c>
      <c r="B169" s="60">
        <v>3709801</v>
      </c>
      <c r="C169" s="60">
        <v>2647397</v>
      </c>
    </row>
    <row r="170" spans="1:3" x14ac:dyDescent="0.25">
      <c r="A170" s="25">
        <v>44373</v>
      </c>
      <c r="B170" s="60">
        <v>3730101</v>
      </c>
      <c r="C170" s="60">
        <v>2666827</v>
      </c>
    </row>
    <row r="171" spans="1:3" x14ac:dyDescent="0.25">
      <c r="A171" s="25">
        <v>44374</v>
      </c>
      <c r="B171" s="60">
        <v>3747510</v>
      </c>
      <c r="C171" s="60">
        <v>2679357</v>
      </c>
    </row>
    <row r="172" spans="1:3" x14ac:dyDescent="0.25">
      <c r="A172" s="25">
        <v>44375</v>
      </c>
      <c r="B172" s="60">
        <v>3765379</v>
      </c>
      <c r="C172" s="60">
        <v>2691775</v>
      </c>
    </row>
    <row r="173" spans="1:3" x14ac:dyDescent="0.25">
      <c r="A173" s="25">
        <v>44376</v>
      </c>
      <c r="B173" s="60">
        <v>3781887</v>
      </c>
      <c r="C173" s="60">
        <v>2701195</v>
      </c>
    </row>
    <row r="175" spans="1:3" x14ac:dyDescent="0.25">
      <c r="B175" s="350"/>
      <c r="C175" s="350"/>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3"/>
  <sheetViews>
    <sheetView workbookViewId="0">
      <pane xSplit="1" ySplit="3" topLeftCell="B4" activePane="bottomRight" state="frozen"/>
      <selection pane="topRight" activeCell="B1" sqref="B1"/>
      <selection pane="bottomLeft" activeCell="A4" sqref="A4"/>
      <selection pane="bottomRight"/>
    </sheetView>
  </sheetViews>
  <sheetFormatPr defaultColWidth="8.85546875" defaultRowHeight="15" x14ac:dyDescent="0.25"/>
  <cols>
    <col min="1" max="1" width="11.140625" style="384" customWidth="1"/>
    <col min="2" max="3" width="26.85546875" style="384" customWidth="1"/>
    <col min="4" max="5" width="11.42578125" style="384" customWidth="1"/>
    <col min="6" max="16384" width="8.85546875" style="384"/>
  </cols>
  <sheetData>
    <row r="1" spans="1:17" x14ac:dyDescent="0.25">
      <c r="A1" s="398" t="s">
        <v>309</v>
      </c>
      <c r="G1" s="59" t="s">
        <v>29</v>
      </c>
    </row>
    <row r="3" spans="1:17" ht="69.599999999999994" customHeight="1" x14ac:dyDescent="0.25">
      <c r="A3" s="55" t="s">
        <v>0</v>
      </c>
      <c r="B3" s="61" t="s">
        <v>279</v>
      </c>
      <c r="C3" s="61" t="s">
        <v>281</v>
      </c>
      <c r="D3" s="533"/>
      <c r="E3" s="533"/>
    </row>
    <row r="4" spans="1:17" x14ac:dyDescent="0.25">
      <c r="A4" s="25">
        <v>44242</v>
      </c>
      <c r="B4" s="56">
        <v>1618320</v>
      </c>
      <c r="C4" s="56">
        <v>1520690</v>
      </c>
      <c r="D4" s="27"/>
      <c r="E4" s="27"/>
    </row>
    <row r="5" spans="1:17" x14ac:dyDescent="0.25">
      <c r="A5" s="25">
        <v>44249</v>
      </c>
      <c r="B5" s="56">
        <v>1763400</v>
      </c>
      <c r="C5" s="56">
        <v>1643450</v>
      </c>
      <c r="D5" s="27"/>
      <c r="E5" s="27"/>
      <c r="P5" s="350"/>
      <c r="Q5" s="350"/>
    </row>
    <row r="6" spans="1:17" x14ac:dyDescent="0.25">
      <c r="A6" s="25">
        <v>44256</v>
      </c>
      <c r="B6" s="56">
        <v>2138450</v>
      </c>
      <c r="C6" s="56">
        <v>1886160</v>
      </c>
      <c r="D6" s="27"/>
      <c r="E6" s="27"/>
      <c r="P6" s="350"/>
      <c r="Q6" s="350"/>
    </row>
    <row r="7" spans="1:17" x14ac:dyDescent="0.25">
      <c r="A7" s="25">
        <v>44263</v>
      </c>
      <c r="B7" s="56">
        <v>2882440</v>
      </c>
      <c r="C7" s="56">
        <v>2189030</v>
      </c>
      <c r="D7" s="27"/>
      <c r="E7" s="27"/>
      <c r="P7" s="350"/>
      <c r="Q7" s="350"/>
    </row>
    <row r="8" spans="1:17" x14ac:dyDescent="0.25">
      <c r="A8" s="25">
        <v>44270</v>
      </c>
      <c r="B8" s="56">
        <v>3209170</v>
      </c>
      <c r="C8" s="56">
        <v>2673640</v>
      </c>
      <c r="D8" s="27"/>
      <c r="E8" s="27"/>
      <c r="P8" s="350"/>
      <c r="Q8" s="350"/>
    </row>
    <row r="9" spans="1:17" x14ac:dyDescent="0.25">
      <c r="A9" s="25">
        <v>44277</v>
      </c>
      <c r="B9" s="56">
        <v>3473250</v>
      </c>
      <c r="C9" s="56">
        <v>3054390</v>
      </c>
      <c r="D9" s="27"/>
      <c r="E9" s="27"/>
      <c r="P9" s="350"/>
      <c r="Q9" s="350"/>
    </row>
    <row r="10" spans="1:17" x14ac:dyDescent="0.25">
      <c r="A10" s="25">
        <v>44284</v>
      </c>
      <c r="B10" s="56">
        <v>3744260</v>
      </c>
      <c r="C10" s="56">
        <v>3257390</v>
      </c>
      <c r="D10" s="27"/>
      <c r="E10" s="27"/>
    </row>
    <row r="11" spans="1:17" x14ac:dyDescent="0.25">
      <c r="A11" s="25">
        <v>44291</v>
      </c>
      <c r="B11" s="56">
        <v>3814460</v>
      </c>
      <c r="C11" s="56">
        <v>3528790</v>
      </c>
      <c r="D11" s="27"/>
      <c r="E11" s="27"/>
    </row>
    <row r="12" spans="1:17" x14ac:dyDescent="0.25">
      <c r="A12" s="25">
        <v>44298</v>
      </c>
      <c r="B12" s="56">
        <v>4127540</v>
      </c>
      <c r="C12" s="56">
        <v>3720170</v>
      </c>
      <c r="D12" s="27"/>
      <c r="E12" s="27"/>
    </row>
    <row r="13" spans="1:17" x14ac:dyDescent="0.25">
      <c r="A13" s="25">
        <v>44305</v>
      </c>
      <c r="B13" s="56">
        <v>4429780</v>
      </c>
      <c r="C13" s="56">
        <v>3935850</v>
      </c>
      <c r="D13" s="27"/>
      <c r="E13" s="27"/>
    </row>
    <row r="14" spans="1:17" x14ac:dyDescent="0.25">
      <c r="A14" s="25">
        <v>44312</v>
      </c>
      <c r="B14" s="56">
        <v>4718140</v>
      </c>
      <c r="C14" s="56">
        <v>4216470</v>
      </c>
      <c r="D14" s="27"/>
      <c r="E14" s="27"/>
    </row>
    <row r="15" spans="1:17" x14ac:dyDescent="0.25">
      <c r="A15" s="25">
        <v>44320</v>
      </c>
      <c r="B15" s="56">
        <v>5015190</v>
      </c>
      <c r="C15" s="56">
        <v>4601370</v>
      </c>
      <c r="D15" s="27"/>
      <c r="E15" s="534" t="s">
        <v>385</v>
      </c>
    </row>
    <row r="16" spans="1:17" x14ac:dyDescent="0.25">
      <c r="A16" s="25">
        <v>44326</v>
      </c>
      <c r="B16" s="56">
        <v>5333050</v>
      </c>
      <c r="C16" s="56">
        <v>4837850</v>
      </c>
      <c r="D16" s="350"/>
      <c r="E16" s="350"/>
    </row>
    <row r="17" spans="1:5" x14ac:dyDescent="0.25">
      <c r="A17" s="25">
        <v>44333</v>
      </c>
      <c r="B17" s="56">
        <v>5644630</v>
      </c>
      <c r="C17" s="56">
        <v>5142230</v>
      </c>
    </row>
    <row r="18" spans="1:5" x14ac:dyDescent="0.25">
      <c r="A18" s="25">
        <v>44340</v>
      </c>
      <c r="B18" s="56">
        <v>5956040</v>
      </c>
      <c r="C18" s="56">
        <v>5499130</v>
      </c>
    </row>
    <row r="19" spans="1:5" x14ac:dyDescent="0.25">
      <c r="A19" s="25">
        <v>44348</v>
      </c>
      <c r="B19" s="56">
        <v>6371720</v>
      </c>
      <c r="C19" s="56">
        <v>5791490</v>
      </c>
      <c r="E19" s="534" t="s">
        <v>407</v>
      </c>
    </row>
    <row r="20" spans="1:5" x14ac:dyDescent="0.25">
      <c r="A20" s="25">
        <v>44354</v>
      </c>
      <c r="B20" s="56">
        <v>6552070</v>
      </c>
      <c r="C20" s="56">
        <v>6062250</v>
      </c>
    </row>
    <row r="21" spans="1:5" x14ac:dyDescent="0.25">
      <c r="A21" s="25">
        <v>44361</v>
      </c>
      <c r="B21" s="56">
        <v>6858240</v>
      </c>
      <c r="C21" s="56">
        <v>6262640</v>
      </c>
    </row>
    <row r="22" spans="1:5" x14ac:dyDescent="0.25">
      <c r="A22" s="25">
        <v>44368</v>
      </c>
      <c r="B22" s="56">
        <v>6974790</v>
      </c>
      <c r="C22" s="56">
        <v>6445570</v>
      </c>
    </row>
    <row r="23" spans="1:5" x14ac:dyDescent="0.25">
      <c r="A23" s="25">
        <v>44375</v>
      </c>
      <c r="B23" s="56">
        <v>7257460</v>
      </c>
      <c r="C23" s="56">
        <v>6636390</v>
      </c>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68"/>
  <sheetViews>
    <sheetView zoomScale="80" zoomScaleNormal="80" workbookViewId="0"/>
  </sheetViews>
  <sheetFormatPr defaultRowHeight="15" x14ac:dyDescent="0.25"/>
  <cols>
    <col min="1" max="1" width="19.85546875" customWidth="1"/>
    <col min="2" max="4" width="15.42578125" customWidth="1"/>
  </cols>
  <sheetData>
    <row r="1" spans="1:6" x14ac:dyDescent="0.25">
      <c r="A1" s="413"/>
      <c r="F1" s="59" t="s">
        <v>29</v>
      </c>
    </row>
    <row r="2" spans="1:6" x14ac:dyDescent="0.25">
      <c r="A2" s="414" t="s">
        <v>290</v>
      </c>
    </row>
    <row r="3" spans="1:6" ht="90" x14ac:dyDescent="0.25">
      <c r="A3" s="415" t="s">
        <v>0</v>
      </c>
      <c r="B3" s="416" t="s">
        <v>283</v>
      </c>
      <c r="C3" s="415" t="s">
        <v>284</v>
      </c>
      <c r="D3" s="415" t="s">
        <v>285</v>
      </c>
    </row>
    <row r="4" spans="1:6" x14ac:dyDescent="0.25">
      <c r="A4" s="417">
        <v>44120</v>
      </c>
      <c r="B4" s="432">
        <v>2330</v>
      </c>
      <c r="C4" s="443">
        <v>480</v>
      </c>
      <c r="D4" s="432">
        <v>69</v>
      </c>
    </row>
    <row r="5" spans="1:6" x14ac:dyDescent="0.25">
      <c r="A5" s="418">
        <v>44127</v>
      </c>
      <c r="B5" s="432">
        <v>2615</v>
      </c>
      <c r="C5" s="443">
        <v>250</v>
      </c>
      <c r="D5" s="432">
        <v>36</v>
      </c>
    </row>
    <row r="6" spans="1:6" x14ac:dyDescent="0.25">
      <c r="A6" s="418">
        <v>44134</v>
      </c>
      <c r="B6" s="432">
        <v>2860</v>
      </c>
      <c r="C6" s="419">
        <v>180</v>
      </c>
      <c r="D6" s="432">
        <v>26</v>
      </c>
    </row>
    <row r="7" spans="1:6" x14ac:dyDescent="0.25">
      <c r="A7" s="420">
        <v>44141</v>
      </c>
      <c r="B7" s="432">
        <v>3085</v>
      </c>
      <c r="C7" s="419">
        <v>190</v>
      </c>
      <c r="D7" s="432">
        <v>27</v>
      </c>
    </row>
    <row r="8" spans="1:6" x14ac:dyDescent="0.25">
      <c r="A8" s="420">
        <v>44145</v>
      </c>
      <c r="B8" s="432">
        <v>3160</v>
      </c>
      <c r="C8" s="419">
        <v>155</v>
      </c>
      <c r="D8" s="432">
        <v>22</v>
      </c>
    </row>
    <row r="9" spans="1:6" x14ac:dyDescent="0.25">
      <c r="A9" s="420">
        <v>44148</v>
      </c>
      <c r="B9" s="432">
        <v>3275</v>
      </c>
      <c r="C9" s="419">
        <v>165</v>
      </c>
      <c r="D9" s="432">
        <v>24</v>
      </c>
    </row>
    <row r="10" spans="1:6" x14ac:dyDescent="0.25">
      <c r="A10" s="420">
        <v>44152</v>
      </c>
      <c r="B10" s="432">
        <v>3365</v>
      </c>
      <c r="C10" s="419">
        <v>195</v>
      </c>
      <c r="D10" s="432">
        <v>28</v>
      </c>
    </row>
    <row r="11" spans="1:6" x14ac:dyDescent="0.25">
      <c r="A11" s="420">
        <v>44155</v>
      </c>
      <c r="B11" s="432">
        <v>3450</v>
      </c>
      <c r="C11" s="419">
        <v>195</v>
      </c>
      <c r="D11" s="432">
        <v>28</v>
      </c>
    </row>
    <row r="12" spans="1:6" x14ac:dyDescent="0.25">
      <c r="A12" s="420">
        <v>44162</v>
      </c>
      <c r="B12" s="432">
        <v>3680</v>
      </c>
      <c r="C12" s="419">
        <v>205</v>
      </c>
      <c r="D12" s="432">
        <v>30</v>
      </c>
    </row>
    <row r="13" spans="1:6" x14ac:dyDescent="0.25">
      <c r="A13" s="420">
        <v>44169</v>
      </c>
      <c r="B13" s="432">
        <v>3800</v>
      </c>
      <c r="C13" s="419">
        <v>120</v>
      </c>
      <c r="D13" s="432">
        <v>17</v>
      </c>
    </row>
    <row r="14" spans="1:6" x14ac:dyDescent="0.25">
      <c r="A14" s="420">
        <v>44176</v>
      </c>
      <c r="B14" s="426">
        <v>3890</v>
      </c>
      <c r="C14" s="444">
        <v>95</v>
      </c>
      <c r="D14" s="435">
        <v>13</v>
      </c>
    </row>
    <row r="15" spans="1:6" ht="75" customHeight="1" x14ac:dyDescent="0.25">
      <c r="A15" s="582" t="s">
        <v>286</v>
      </c>
      <c r="B15" s="582"/>
      <c r="C15" s="582"/>
      <c r="D15" s="583"/>
    </row>
    <row r="16" spans="1:6" x14ac:dyDescent="0.25">
      <c r="A16" s="441">
        <v>44211</v>
      </c>
      <c r="B16" s="434">
        <v>4185</v>
      </c>
      <c r="C16" s="442" t="s">
        <v>48</v>
      </c>
      <c r="D16" s="442" t="s">
        <v>48</v>
      </c>
    </row>
    <row r="17" spans="1:4" x14ac:dyDescent="0.25">
      <c r="A17" s="420">
        <v>44218</v>
      </c>
      <c r="B17" s="432">
        <v>4290</v>
      </c>
      <c r="C17" s="431">
        <v>95</v>
      </c>
      <c r="D17" s="431">
        <v>13</v>
      </c>
    </row>
    <row r="18" spans="1:4" x14ac:dyDescent="0.25">
      <c r="A18" s="429">
        <v>44225</v>
      </c>
      <c r="B18" s="432">
        <v>4375</v>
      </c>
      <c r="C18" s="431">
        <v>85</v>
      </c>
      <c r="D18" s="431">
        <v>12</v>
      </c>
    </row>
    <row r="19" spans="1:4" x14ac:dyDescent="0.25">
      <c r="A19" s="429">
        <v>44232</v>
      </c>
      <c r="B19" s="432">
        <v>4445</v>
      </c>
      <c r="C19" s="431">
        <v>75</v>
      </c>
      <c r="D19" s="431">
        <v>11</v>
      </c>
    </row>
    <row r="20" spans="1:4" x14ac:dyDescent="0.25">
      <c r="A20" s="420">
        <v>44239</v>
      </c>
      <c r="B20" s="432">
        <v>4520</v>
      </c>
      <c r="C20" s="432">
        <v>70</v>
      </c>
      <c r="D20" s="431">
        <v>10</v>
      </c>
    </row>
    <row r="21" spans="1:4" x14ac:dyDescent="0.25">
      <c r="A21" s="429">
        <v>44246</v>
      </c>
      <c r="B21" s="432">
        <v>4565</v>
      </c>
      <c r="C21" s="432">
        <v>45</v>
      </c>
      <c r="D21" s="431">
        <v>6</v>
      </c>
    </row>
    <row r="22" spans="1:4" x14ac:dyDescent="0.25">
      <c r="A22" s="420">
        <v>44253</v>
      </c>
      <c r="B22" s="432">
        <v>4615</v>
      </c>
      <c r="C22" s="432">
        <v>45</v>
      </c>
      <c r="D22" s="432">
        <v>7</v>
      </c>
    </row>
    <row r="23" spans="1:4" x14ac:dyDescent="0.25">
      <c r="A23" s="429">
        <v>44260</v>
      </c>
      <c r="B23" s="432">
        <v>4645</v>
      </c>
      <c r="C23" s="432">
        <v>30</v>
      </c>
      <c r="D23" s="431">
        <v>5</v>
      </c>
    </row>
    <row r="24" spans="1:4" x14ac:dyDescent="0.25">
      <c r="A24" s="429">
        <v>44267</v>
      </c>
      <c r="B24" s="432">
        <v>4690</v>
      </c>
      <c r="C24" s="431">
        <v>45</v>
      </c>
      <c r="D24" s="432">
        <v>7</v>
      </c>
    </row>
    <row r="25" spans="1:4" x14ac:dyDescent="0.25">
      <c r="A25" s="429">
        <v>44274</v>
      </c>
      <c r="B25" s="432">
        <v>4750</v>
      </c>
      <c r="C25" s="431">
        <v>50</v>
      </c>
      <c r="D25" s="432">
        <v>7</v>
      </c>
    </row>
    <row r="26" spans="1:4" x14ac:dyDescent="0.25">
      <c r="A26" s="430">
        <v>44281</v>
      </c>
      <c r="B26" s="433">
        <v>4925</v>
      </c>
      <c r="C26" s="439">
        <v>170</v>
      </c>
      <c r="D26" s="433">
        <v>24</v>
      </c>
    </row>
    <row r="27" spans="1:4" ht="57.95" customHeight="1" x14ac:dyDescent="0.25">
      <c r="A27" s="582" t="s">
        <v>384</v>
      </c>
      <c r="B27" s="582"/>
      <c r="C27" s="582"/>
      <c r="D27" s="583"/>
    </row>
    <row r="28" spans="1:4" x14ac:dyDescent="0.25">
      <c r="A28" s="420">
        <v>44309</v>
      </c>
      <c r="B28" s="432">
        <v>5065</v>
      </c>
      <c r="C28" s="532" t="s">
        <v>48</v>
      </c>
      <c r="D28" s="532" t="s">
        <v>48</v>
      </c>
    </row>
    <row r="29" spans="1:4" x14ac:dyDescent="0.25">
      <c r="A29" s="531">
        <v>44316</v>
      </c>
      <c r="B29" s="432">
        <v>5080</v>
      </c>
      <c r="C29" s="432">
        <v>10</v>
      </c>
      <c r="D29" s="432">
        <v>2</v>
      </c>
    </row>
    <row r="30" spans="1:4" x14ac:dyDescent="0.25">
      <c r="A30" s="420">
        <v>44323</v>
      </c>
      <c r="B30" s="432">
        <v>5085</v>
      </c>
      <c r="C30" s="432">
        <v>5</v>
      </c>
      <c r="D30" s="432">
        <v>1</v>
      </c>
    </row>
    <row r="31" spans="1:4" x14ac:dyDescent="0.25">
      <c r="A31" s="420">
        <v>44330</v>
      </c>
      <c r="B31" s="432">
        <v>5095</v>
      </c>
      <c r="C31" s="432">
        <v>10</v>
      </c>
      <c r="D31" s="432">
        <v>2</v>
      </c>
    </row>
    <row r="32" spans="1:4" x14ac:dyDescent="0.25">
      <c r="A32" s="420">
        <v>44337</v>
      </c>
      <c r="B32" s="432">
        <v>5115</v>
      </c>
      <c r="C32" s="432">
        <v>15</v>
      </c>
      <c r="D32" s="432">
        <v>2</v>
      </c>
    </row>
    <row r="33" spans="1:4" x14ac:dyDescent="0.25">
      <c r="A33" s="420">
        <v>44344</v>
      </c>
      <c r="B33" s="432">
        <v>5150</v>
      </c>
      <c r="C33" s="432">
        <v>35</v>
      </c>
      <c r="D33" s="432">
        <v>5</v>
      </c>
    </row>
    <row r="34" spans="1:4" x14ac:dyDescent="0.25">
      <c r="A34" s="429">
        <v>44351</v>
      </c>
      <c r="B34" s="432">
        <v>5195</v>
      </c>
      <c r="C34" s="432">
        <v>45</v>
      </c>
      <c r="D34" s="432">
        <v>7</v>
      </c>
    </row>
    <row r="35" spans="1:4" x14ac:dyDescent="0.25">
      <c r="A35" s="420">
        <v>44358</v>
      </c>
      <c r="B35" s="432">
        <v>5245</v>
      </c>
      <c r="C35" s="432">
        <v>45</v>
      </c>
      <c r="D35" s="432">
        <v>7</v>
      </c>
    </row>
    <row r="36" spans="1:4" x14ac:dyDescent="0.25">
      <c r="A36" s="430">
        <v>44365</v>
      </c>
      <c r="B36" s="433">
        <v>5310</v>
      </c>
      <c r="C36" s="433">
        <v>70</v>
      </c>
      <c r="D36" s="433">
        <v>8</v>
      </c>
    </row>
    <row r="37" spans="1:4" x14ac:dyDescent="0.25">
      <c r="D37" s="565"/>
    </row>
    <row r="38" spans="1:4" x14ac:dyDescent="0.25">
      <c r="A38" s="423" t="s">
        <v>291</v>
      </c>
      <c r="B38" s="31"/>
      <c r="C38" s="31"/>
      <c r="D38" s="424"/>
    </row>
    <row r="39" spans="1:4" ht="75" x14ac:dyDescent="0.25">
      <c r="A39" s="415" t="s">
        <v>0</v>
      </c>
      <c r="B39" s="425" t="s">
        <v>287</v>
      </c>
      <c r="C39" s="415" t="s">
        <v>288</v>
      </c>
      <c r="D39" s="425" t="s">
        <v>285</v>
      </c>
    </row>
    <row r="40" spans="1:4" x14ac:dyDescent="0.25">
      <c r="A40" s="418">
        <v>44134</v>
      </c>
      <c r="B40" s="434">
        <v>230</v>
      </c>
      <c r="C40" s="432">
        <v>65</v>
      </c>
      <c r="D40" s="431">
        <v>9</v>
      </c>
    </row>
    <row r="41" spans="1:4" x14ac:dyDescent="0.25">
      <c r="A41" s="418">
        <v>44141</v>
      </c>
      <c r="B41" s="432">
        <v>305</v>
      </c>
      <c r="C41" s="432">
        <v>75</v>
      </c>
      <c r="D41" s="431">
        <v>11</v>
      </c>
    </row>
    <row r="42" spans="1:4" x14ac:dyDescent="0.25">
      <c r="A42" s="418">
        <v>44148</v>
      </c>
      <c r="B42" s="432">
        <v>375</v>
      </c>
      <c r="C42" s="432">
        <v>55</v>
      </c>
      <c r="D42" s="431">
        <v>8</v>
      </c>
    </row>
    <row r="43" spans="1:4" x14ac:dyDescent="0.25">
      <c r="A43" s="418">
        <v>44155</v>
      </c>
      <c r="B43" s="432">
        <v>435</v>
      </c>
      <c r="C43" s="432">
        <v>65</v>
      </c>
      <c r="D43" s="431">
        <v>9</v>
      </c>
    </row>
    <row r="44" spans="1:4" x14ac:dyDescent="0.25">
      <c r="A44" s="418">
        <v>44162</v>
      </c>
      <c r="B44" s="432">
        <v>470</v>
      </c>
      <c r="C44" s="432">
        <v>40</v>
      </c>
      <c r="D44" s="431">
        <v>6</v>
      </c>
    </row>
    <row r="45" spans="1:4" x14ac:dyDescent="0.25">
      <c r="A45" s="418">
        <v>44169</v>
      </c>
      <c r="B45" s="432">
        <v>530</v>
      </c>
      <c r="C45" s="432">
        <v>50</v>
      </c>
      <c r="D45" s="431">
        <v>7</v>
      </c>
    </row>
    <row r="46" spans="1:4" x14ac:dyDescent="0.25">
      <c r="A46" s="418">
        <v>44176</v>
      </c>
      <c r="B46" s="426">
        <v>560</v>
      </c>
      <c r="C46" s="426">
        <v>25</v>
      </c>
      <c r="D46" s="421">
        <v>4</v>
      </c>
    </row>
    <row r="47" spans="1:4" ht="75" customHeight="1" x14ac:dyDescent="0.25">
      <c r="A47" s="584" t="s">
        <v>289</v>
      </c>
      <c r="B47" s="582"/>
      <c r="C47" s="582"/>
      <c r="D47" s="583"/>
    </row>
    <row r="48" spans="1:4" x14ac:dyDescent="0.25">
      <c r="A48" s="418">
        <v>44211</v>
      </c>
      <c r="B48" s="432">
        <v>645</v>
      </c>
      <c r="C48" s="427" t="s">
        <v>48</v>
      </c>
      <c r="D48" s="422" t="s">
        <v>48</v>
      </c>
    </row>
    <row r="49" spans="1:5" x14ac:dyDescent="0.25">
      <c r="A49" s="418">
        <v>44218</v>
      </c>
      <c r="B49" s="432">
        <v>670</v>
      </c>
      <c r="C49" s="432">
        <v>50</v>
      </c>
      <c r="D49" s="432">
        <v>7</v>
      </c>
    </row>
    <row r="50" spans="1:5" x14ac:dyDescent="0.25">
      <c r="A50" s="418">
        <v>44225</v>
      </c>
      <c r="B50" s="432">
        <v>705</v>
      </c>
      <c r="C50" s="432">
        <v>25</v>
      </c>
      <c r="D50" s="432">
        <v>4</v>
      </c>
    </row>
    <row r="51" spans="1:5" x14ac:dyDescent="0.25">
      <c r="A51" s="418">
        <v>44232</v>
      </c>
      <c r="B51" s="432">
        <v>740</v>
      </c>
      <c r="C51" s="432">
        <v>20</v>
      </c>
      <c r="D51" s="432">
        <v>3</v>
      </c>
    </row>
    <row r="52" spans="1:5" x14ac:dyDescent="0.25">
      <c r="A52" s="420">
        <v>44239</v>
      </c>
      <c r="B52" s="419">
        <v>750</v>
      </c>
      <c r="C52" s="432">
        <v>15</v>
      </c>
      <c r="D52" s="432">
        <v>2</v>
      </c>
      <c r="E52" s="78"/>
    </row>
    <row r="53" spans="1:5" x14ac:dyDescent="0.25">
      <c r="A53" s="429">
        <v>44246</v>
      </c>
      <c r="B53" s="432">
        <v>760</v>
      </c>
      <c r="C53" s="432">
        <v>20</v>
      </c>
      <c r="D53" s="432">
        <v>3</v>
      </c>
    </row>
    <row r="54" spans="1:5" x14ac:dyDescent="0.25">
      <c r="A54" s="440">
        <v>44253</v>
      </c>
      <c r="B54" s="432">
        <v>780</v>
      </c>
      <c r="C54" s="432">
        <v>15</v>
      </c>
      <c r="D54" s="432">
        <v>2</v>
      </c>
    </row>
    <row r="55" spans="1:5" x14ac:dyDescent="0.25">
      <c r="A55" s="440">
        <v>44260</v>
      </c>
      <c r="B55" s="432">
        <v>800</v>
      </c>
      <c r="C55" s="432">
        <v>10</v>
      </c>
      <c r="D55" s="432">
        <v>1</v>
      </c>
    </row>
    <row r="56" spans="1:5" x14ac:dyDescent="0.25">
      <c r="A56" s="440">
        <v>44267</v>
      </c>
      <c r="B56" s="432">
        <v>810</v>
      </c>
      <c r="C56" s="431">
        <v>15</v>
      </c>
      <c r="D56" s="431">
        <v>2</v>
      </c>
    </row>
    <row r="57" spans="1:5" x14ac:dyDescent="0.25">
      <c r="A57" s="440">
        <v>44274</v>
      </c>
      <c r="B57" s="432">
        <v>825</v>
      </c>
      <c r="C57" s="431">
        <v>15</v>
      </c>
      <c r="D57" s="431">
        <v>2</v>
      </c>
    </row>
    <row r="58" spans="1:5" x14ac:dyDescent="0.25">
      <c r="A58" s="436">
        <v>44281</v>
      </c>
      <c r="B58" s="433">
        <v>840</v>
      </c>
      <c r="C58" s="439">
        <v>15</v>
      </c>
      <c r="D58" s="439">
        <v>2</v>
      </c>
    </row>
    <row r="59" spans="1:5" ht="69" customHeight="1" x14ac:dyDescent="0.25">
      <c r="A59" s="582" t="s">
        <v>384</v>
      </c>
      <c r="B59" s="582"/>
      <c r="C59" s="582"/>
      <c r="D59" s="583"/>
    </row>
    <row r="60" spans="1:5" x14ac:dyDescent="0.25">
      <c r="A60" s="440">
        <v>44310</v>
      </c>
      <c r="B60" s="434">
        <v>885</v>
      </c>
      <c r="C60" s="539" t="s">
        <v>48</v>
      </c>
      <c r="D60" s="442" t="s">
        <v>48</v>
      </c>
    </row>
    <row r="61" spans="1:5" x14ac:dyDescent="0.25">
      <c r="A61" s="440">
        <v>44316</v>
      </c>
      <c r="B61" s="432">
        <v>890</v>
      </c>
      <c r="C61" s="540">
        <v>5</v>
      </c>
      <c r="D61" s="541">
        <v>1</v>
      </c>
    </row>
    <row r="62" spans="1:5" x14ac:dyDescent="0.25">
      <c r="A62" s="440">
        <v>44323</v>
      </c>
      <c r="B62" s="432">
        <v>900</v>
      </c>
      <c r="C62" s="541">
        <v>10</v>
      </c>
      <c r="D62" s="540">
        <v>1</v>
      </c>
      <c r="E62" s="78"/>
    </row>
    <row r="63" spans="1:5" x14ac:dyDescent="0.25">
      <c r="A63" s="440">
        <v>44330</v>
      </c>
      <c r="B63" s="432">
        <v>910</v>
      </c>
      <c r="C63" s="540">
        <v>15</v>
      </c>
      <c r="D63" s="540">
        <v>2</v>
      </c>
    </row>
    <row r="64" spans="1:5" x14ac:dyDescent="0.25">
      <c r="A64" s="420">
        <v>44337</v>
      </c>
      <c r="B64" s="432">
        <v>930</v>
      </c>
      <c r="C64" s="432">
        <v>15</v>
      </c>
      <c r="D64" s="432">
        <v>2</v>
      </c>
    </row>
    <row r="65" spans="1:4" x14ac:dyDescent="0.25">
      <c r="A65" s="420">
        <v>44344</v>
      </c>
      <c r="B65" s="432">
        <v>955</v>
      </c>
      <c r="C65" s="432">
        <v>25</v>
      </c>
      <c r="D65" s="432">
        <v>3</v>
      </c>
    </row>
    <row r="66" spans="1:4" x14ac:dyDescent="0.25">
      <c r="A66" s="420">
        <v>44351</v>
      </c>
      <c r="B66" s="432">
        <v>970</v>
      </c>
      <c r="C66" s="432">
        <v>25</v>
      </c>
      <c r="D66" s="432">
        <v>3</v>
      </c>
    </row>
    <row r="67" spans="1:4" x14ac:dyDescent="0.25">
      <c r="A67" s="420">
        <v>44358</v>
      </c>
      <c r="B67" s="432">
        <v>1020</v>
      </c>
      <c r="C67" s="432">
        <v>50</v>
      </c>
      <c r="D67" s="432">
        <v>7</v>
      </c>
    </row>
    <row r="68" spans="1:4" x14ac:dyDescent="0.25">
      <c r="A68" s="542">
        <v>44365</v>
      </c>
      <c r="B68" s="433">
        <v>1060</v>
      </c>
      <c r="C68" s="433">
        <v>40</v>
      </c>
      <c r="D68" s="433">
        <v>6</v>
      </c>
    </row>
  </sheetData>
  <mergeCells count="4">
    <mergeCell ref="A15:D15"/>
    <mergeCell ref="A47:D47"/>
    <mergeCell ref="A27:D27"/>
    <mergeCell ref="A59:D59"/>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2" t="s">
        <v>45</v>
      </c>
      <c r="B1" s="262"/>
      <c r="C1" s="262"/>
      <c r="D1" s="263"/>
      <c r="E1" s="264"/>
      <c r="F1" s="264"/>
      <c r="G1" s="264"/>
      <c r="H1" s="264"/>
      <c r="I1" s="264"/>
      <c r="J1" s="264"/>
      <c r="K1" s="265" t="s">
        <v>29</v>
      </c>
    </row>
    <row r="2" spans="1:15" x14ac:dyDescent="0.25">
      <c r="A2" s="263"/>
      <c r="B2" s="263"/>
      <c r="C2" s="263"/>
      <c r="D2" s="263"/>
      <c r="E2" s="264"/>
      <c r="F2" s="264"/>
      <c r="G2" s="264"/>
      <c r="H2" s="264"/>
      <c r="I2" s="264"/>
      <c r="J2" s="264"/>
      <c r="K2" s="264"/>
    </row>
    <row r="3" spans="1:15" ht="30.6" customHeight="1" x14ac:dyDescent="0.25">
      <c r="A3" s="266" t="s">
        <v>0</v>
      </c>
      <c r="B3" s="267" t="s">
        <v>39</v>
      </c>
      <c r="C3" s="267" t="s">
        <v>44</v>
      </c>
      <c r="D3" s="268"/>
      <c r="E3" s="264"/>
      <c r="F3" s="264"/>
      <c r="G3" s="264"/>
      <c r="H3" s="264"/>
      <c r="I3" s="264"/>
      <c r="J3" s="264"/>
      <c r="K3" s="264"/>
    </row>
    <row r="4" spans="1:15" x14ac:dyDescent="0.25">
      <c r="A4" s="269">
        <v>43907</v>
      </c>
      <c r="B4" s="270">
        <v>6977</v>
      </c>
      <c r="C4" s="271">
        <v>6772</v>
      </c>
      <c r="D4" s="272"/>
      <c r="E4" s="273"/>
      <c r="F4" s="273"/>
      <c r="G4" s="273"/>
      <c r="H4" s="273"/>
      <c r="I4" s="273"/>
      <c r="J4" s="274"/>
      <c r="K4" s="274"/>
      <c r="L4" s="8"/>
      <c r="M4" s="8"/>
      <c r="N4" s="8"/>
      <c r="O4" s="8"/>
    </row>
    <row r="5" spans="1:15" x14ac:dyDescent="0.25">
      <c r="A5" s="275">
        <v>43908</v>
      </c>
      <c r="B5" s="276">
        <v>5568</v>
      </c>
      <c r="C5" s="277">
        <v>4930</v>
      </c>
      <c r="D5" s="272"/>
      <c r="E5" s="273"/>
      <c r="F5" s="273"/>
      <c r="G5" s="273"/>
      <c r="H5" s="273"/>
      <c r="I5" s="273"/>
      <c r="J5" s="274"/>
      <c r="K5" s="274"/>
      <c r="L5" s="8"/>
      <c r="M5" s="8"/>
      <c r="N5" s="8"/>
      <c r="O5" s="8"/>
    </row>
    <row r="6" spans="1:15" x14ac:dyDescent="0.25">
      <c r="A6" s="275">
        <v>43909</v>
      </c>
      <c r="B6" s="276">
        <v>4774</v>
      </c>
      <c r="C6" s="277">
        <v>3271</v>
      </c>
      <c r="D6" s="272"/>
      <c r="E6" s="273"/>
      <c r="F6" s="273"/>
      <c r="G6" s="273"/>
      <c r="H6" s="273"/>
      <c r="I6" s="273"/>
      <c r="J6" s="274"/>
      <c r="K6" s="274"/>
      <c r="L6" s="8"/>
      <c r="M6" s="8"/>
      <c r="N6" s="8"/>
      <c r="O6" s="8"/>
    </row>
    <row r="7" spans="1:15" x14ac:dyDescent="0.25">
      <c r="A7" s="275">
        <v>43910</v>
      </c>
      <c r="B7" s="276">
        <v>4789</v>
      </c>
      <c r="C7" s="277">
        <v>2693</v>
      </c>
      <c r="D7" s="272"/>
      <c r="E7" s="273"/>
      <c r="F7" s="273"/>
      <c r="G7" s="273"/>
      <c r="H7" s="273"/>
      <c r="I7" s="273"/>
      <c r="J7" s="274"/>
      <c r="K7" s="274"/>
      <c r="L7" s="8"/>
      <c r="M7" s="8"/>
      <c r="N7" s="8"/>
      <c r="O7" s="8"/>
    </row>
    <row r="8" spans="1:15" x14ac:dyDescent="0.25">
      <c r="A8" s="275">
        <v>43911</v>
      </c>
      <c r="B8" s="276">
        <v>11620</v>
      </c>
      <c r="C8" s="277">
        <v>1304</v>
      </c>
      <c r="D8" s="272"/>
      <c r="E8" s="273"/>
      <c r="F8" s="273"/>
      <c r="G8" s="273"/>
      <c r="H8" s="273"/>
      <c r="I8" s="273"/>
      <c r="J8" s="274"/>
      <c r="K8" s="274"/>
      <c r="L8" s="8"/>
      <c r="M8" s="8"/>
      <c r="N8" s="8"/>
      <c r="O8" s="8"/>
    </row>
    <row r="9" spans="1:15" x14ac:dyDescent="0.25">
      <c r="A9" s="275">
        <v>43912</v>
      </c>
      <c r="B9" s="276">
        <v>10824</v>
      </c>
      <c r="C9" s="277">
        <v>1824</v>
      </c>
      <c r="D9" s="272"/>
      <c r="E9" s="273"/>
      <c r="F9" s="273"/>
      <c r="G9" s="273"/>
      <c r="H9" s="273"/>
      <c r="I9" s="273"/>
      <c r="J9" s="274"/>
      <c r="K9" s="274"/>
      <c r="L9" s="8"/>
      <c r="M9" s="8"/>
      <c r="N9" s="8"/>
      <c r="O9" s="8"/>
    </row>
    <row r="10" spans="1:15" x14ac:dyDescent="0.25">
      <c r="A10" s="275">
        <v>43913</v>
      </c>
      <c r="B10" s="276">
        <v>11904</v>
      </c>
      <c r="C10" s="277">
        <v>6895</v>
      </c>
      <c r="D10" s="272"/>
      <c r="E10" s="273"/>
      <c r="F10" s="273"/>
      <c r="G10" s="273"/>
      <c r="H10" s="273"/>
      <c r="I10" s="273"/>
      <c r="J10" s="274"/>
      <c r="K10" s="274"/>
      <c r="L10" s="8"/>
      <c r="M10" s="8"/>
      <c r="N10" s="8"/>
      <c r="O10" s="8"/>
    </row>
    <row r="11" spans="1:15" x14ac:dyDescent="0.25">
      <c r="A11" s="275">
        <v>43914</v>
      </c>
      <c r="B11" s="276">
        <v>8573</v>
      </c>
      <c r="C11" s="277">
        <v>3959</v>
      </c>
      <c r="D11" s="272"/>
      <c r="E11" s="273"/>
      <c r="F11" s="273"/>
      <c r="G11" s="273"/>
      <c r="H11" s="273"/>
      <c r="I11" s="273"/>
      <c r="J11" s="274"/>
      <c r="K11" s="274"/>
      <c r="L11" s="8"/>
      <c r="M11" s="8"/>
      <c r="N11" s="8"/>
      <c r="O11" s="8"/>
    </row>
    <row r="12" spans="1:15" x14ac:dyDescent="0.25">
      <c r="A12" s="275">
        <v>43915</v>
      </c>
      <c r="B12" s="276">
        <v>8520</v>
      </c>
      <c r="C12" s="277">
        <v>3030</v>
      </c>
      <c r="D12" s="272"/>
      <c r="E12" s="273"/>
      <c r="F12" s="273"/>
      <c r="G12" s="273"/>
      <c r="H12" s="273"/>
      <c r="I12" s="273"/>
      <c r="J12" s="274"/>
      <c r="K12" s="274"/>
      <c r="L12" s="8"/>
      <c r="M12" s="8"/>
      <c r="N12" s="8"/>
      <c r="O12" s="8"/>
    </row>
    <row r="13" spans="1:15" x14ac:dyDescent="0.25">
      <c r="A13" s="275">
        <v>43916</v>
      </c>
      <c r="B13" s="276">
        <v>7803</v>
      </c>
      <c r="C13" s="277">
        <v>2490</v>
      </c>
      <c r="D13" s="272"/>
      <c r="E13" s="273"/>
      <c r="F13" s="273"/>
      <c r="G13" s="273"/>
      <c r="H13" s="273"/>
      <c r="I13" s="273"/>
      <c r="J13" s="274"/>
      <c r="K13" s="274"/>
      <c r="L13" s="8"/>
      <c r="M13" s="8"/>
      <c r="N13" s="8"/>
      <c r="O13" s="8"/>
    </row>
    <row r="14" spans="1:15" x14ac:dyDescent="0.25">
      <c r="A14" s="275">
        <v>43917</v>
      </c>
      <c r="B14" s="276">
        <v>7401</v>
      </c>
      <c r="C14" s="277">
        <v>2015</v>
      </c>
      <c r="D14" s="272"/>
      <c r="E14" s="273"/>
      <c r="F14" s="273"/>
      <c r="G14" s="273"/>
      <c r="H14" s="273"/>
      <c r="I14" s="273"/>
      <c r="J14" s="274"/>
      <c r="K14" s="274"/>
      <c r="L14" s="8"/>
      <c r="M14" s="8"/>
      <c r="N14" s="8"/>
      <c r="O14" s="8"/>
    </row>
    <row r="15" spans="1:15" x14ac:dyDescent="0.25">
      <c r="A15" s="275">
        <v>43918</v>
      </c>
      <c r="B15" s="276">
        <v>9001</v>
      </c>
      <c r="C15" s="277">
        <v>925</v>
      </c>
      <c r="D15" s="272"/>
      <c r="E15" s="273"/>
      <c r="F15" s="273"/>
      <c r="G15" s="273"/>
      <c r="H15" s="273"/>
      <c r="I15" s="273"/>
      <c r="J15" s="274"/>
      <c r="K15" s="274"/>
      <c r="L15" s="8"/>
      <c r="M15" s="8"/>
      <c r="N15" s="8"/>
      <c r="O15" s="8"/>
    </row>
    <row r="16" spans="1:15" x14ac:dyDescent="0.25">
      <c r="A16" s="275">
        <v>43919</v>
      </c>
      <c r="B16" s="276">
        <v>7534</v>
      </c>
      <c r="C16" s="277">
        <v>861</v>
      </c>
      <c r="D16" s="272"/>
      <c r="E16" s="273"/>
      <c r="F16" s="273"/>
      <c r="G16" s="273"/>
      <c r="H16" s="273"/>
      <c r="I16" s="273"/>
      <c r="J16" s="274"/>
      <c r="K16" s="274"/>
      <c r="L16" s="8"/>
      <c r="M16" s="8"/>
      <c r="N16" s="8"/>
      <c r="O16" s="8"/>
    </row>
    <row r="17" spans="1:15" x14ac:dyDescent="0.25">
      <c r="A17" s="275">
        <v>43920</v>
      </c>
      <c r="B17" s="276">
        <v>7018</v>
      </c>
      <c r="C17" s="277">
        <v>2469</v>
      </c>
      <c r="D17" s="272"/>
      <c r="E17" s="273"/>
      <c r="F17" s="273"/>
      <c r="G17" s="273"/>
      <c r="H17" s="273"/>
      <c r="I17" s="273"/>
      <c r="J17" s="274"/>
      <c r="K17" s="274"/>
      <c r="L17" s="8"/>
      <c r="M17" s="8"/>
      <c r="N17" s="8"/>
      <c r="O17" s="8"/>
    </row>
    <row r="18" spans="1:15" x14ac:dyDescent="0.25">
      <c r="A18" s="275">
        <v>43921</v>
      </c>
      <c r="B18" s="276">
        <v>5343</v>
      </c>
      <c r="C18" s="277">
        <v>1415</v>
      </c>
      <c r="D18" s="272"/>
      <c r="E18" s="273"/>
      <c r="F18" s="273"/>
      <c r="G18" s="273"/>
      <c r="H18" s="273"/>
      <c r="I18" s="273"/>
      <c r="J18" s="274"/>
      <c r="K18" s="274"/>
      <c r="L18" s="8"/>
      <c r="M18" s="8"/>
      <c r="N18" s="8"/>
      <c r="O18" s="8"/>
    </row>
    <row r="19" spans="1:15" x14ac:dyDescent="0.25">
      <c r="A19" s="275">
        <v>43922</v>
      </c>
      <c r="B19" s="276">
        <v>5333</v>
      </c>
      <c r="C19" s="277">
        <v>1255</v>
      </c>
      <c r="D19" s="272"/>
      <c r="E19" s="273"/>
      <c r="F19" s="273"/>
      <c r="G19" s="273"/>
      <c r="H19" s="273"/>
      <c r="I19" s="273"/>
      <c r="J19" s="274"/>
      <c r="K19" s="274"/>
      <c r="L19" s="8"/>
      <c r="M19" s="8"/>
      <c r="N19" s="8"/>
      <c r="O19" s="8"/>
    </row>
    <row r="20" spans="1:15" x14ac:dyDescent="0.25">
      <c r="A20" s="275">
        <v>43923</v>
      </c>
      <c r="B20" s="276">
        <v>4609</v>
      </c>
      <c r="C20" s="277">
        <v>1233</v>
      </c>
      <c r="D20" s="272"/>
      <c r="E20" s="273"/>
      <c r="F20" s="273"/>
      <c r="G20" s="273"/>
      <c r="H20" s="273"/>
      <c r="I20" s="273"/>
      <c r="J20" s="274"/>
      <c r="K20" s="274"/>
      <c r="L20" s="8"/>
      <c r="M20" s="8"/>
      <c r="N20" s="8"/>
      <c r="O20" s="8"/>
    </row>
    <row r="21" spans="1:15" x14ac:dyDescent="0.25">
      <c r="A21" s="275">
        <v>43924</v>
      </c>
      <c r="B21" s="276">
        <v>4534</v>
      </c>
      <c r="C21" s="277">
        <v>1146</v>
      </c>
      <c r="D21" s="272"/>
      <c r="E21" s="273"/>
      <c r="F21" s="273"/>
      <c r="G21" s="273"/>
      <c r="H21" s="273"/>
      <c r="I21" s="273"/>
      <c r="J21" s="274"/>
      <c r="K21" s="274"/>
      <c r="L21" s="8"/>
      <c r="M21" s="8"/>
      <c r="N21" s="8"/>
      <c r="O21" s="8"/>
    </row>
    <row r="22" spans="1:15" x14ac:dyDescent="0.25">
      <c r="A22" s="275">
        <v>43925</v>
      </c>
      <c r="B22" s="276">
        <v>7682</v>
      </c>
      <c r="C22" s="277">
        <v>538</v>
      </c>
      <c r="D22" s="272"/>
      <c r="E22" s="273"/>
      <c r="F22" s="273"/>
      <c r="G22" s="273"/>
      <c r="H22" s="273"/>
      <c r="I22" s="273"/>
      <c r="J22" s="274"/>
      <c r="K22" s="274"/>
      <c r="L22" s="8"/>
      <c r="M22" s="8"/>
      <c r="N22" s="8"/>
      <c r="O22" s="8"/>
    </row>
    <row r="23" spans="1:15" x14ac:dyDescent="0.25">
      <c r="A23" s="275">
        <v>43926</v>
      </c>
      <c r="B23" s="276">
        <v>6865</v>
      </c>
      <c r="C23" s="277">
        <v>464</v>
      </c>
      <c r="D23" s="272"/>
      <c r="E23" s="273"/>
      <c r="F23" s="273"/>
      <c r="G23" s="273"/>
      <c r="H23" s="273"/>
      <c r="I23" s="273"/>
      <c r="J23" s="274"/>
      <c r="K23" s="274"/>
      <c r="L23" s="8"/>
      <c r="M23" s="8"/>
      <c r="N23" s="8"/>
      <c r="O23" s="8"/>
    </row>
    <row r="24" spans="1:15" x14ac:dyDescent="0.25">
      <c r="A24" s="275">
        <v>43927</v>
      </c>
      <c r="B24" s="276">
        <v>5310</v>
      </c>
      <c r="C24" s="277">
        <v>1246</v>
      </c>
      <c r="D24" s="272"/>
      <c r="E24" s="273"/>
      <c r="F24" s="273"/>
      <c r="G24" s="273"/>
      <c r="H24" s="273"/>
      <c r="I24" s="273"/>
      <c r="J24" s="274"/>
      <c r="K24" s="274"/>
      <c r="L24" s="8"/>
      <c r="M24" s="8"/>
      <c r="N24" s="8"/>
      <c r="O24" s="8"/>
    </row>
    <row r="25" spans="1:15" x14ac:dyDescent="0.25">
      <c r="A25" s="275">
        <v>43928</v>
      </c>
      <c r="B25" s="276">
        <v>4428</v>
      </c>
      <c r="C25" s="277">
        <v>984</v>
      </c>
      <c r="D25" s="272"/>
      <c r="E25" s="273"/>
      <c r="F25" s="273"/>
      <c r="G25" s="273"/>
      <c r="H25" s="273"/>
      <c r="I25" s="273"/>
      <c r="J25" s="274"/>
      <c r="K25" s="274"/>
      <c r="L25" s="8"/>
      <c r="M25" s="8"/>
      <c r="N25" s="8"/>
      <c r="O25" s="8"/>
    </row>
    <row r="26" spans="1:15" x14ac:dyDescent="0.25">
      <c r="A26" s="275">
        <v>43929</v>
      </c>
      <c r="B26" s="276">
        <v>4215</v>
      </c>
      <c r="C26" s="277">
        <v>907</v>
      </c>
      <c r="D26" s="272"/>
      <c r="E26" s="273"/>
      <c r="F26" s="273"/>
      <c r="G26" s="273"/>
      <c r="H26" s="273"/>
      <c r="I26" s="273"/>
      <c r="J26" s="274"/>
      <c r="K26" s="274"/>
      <c r="L26" s="8"/>
      <c r="M26" s="8"/>
      <c r="N26" s="8"/>
      <c r="O26" s="8"/>
    </row>
    <row r="27" spans="1:15" x14ac:dyDescent="0.25">
      <c r="A27" s="275">
        <v>43930</v>
      </c>
      <c r="B27" s="276">
        <v>4057</v>
      </c>
      <c r="C27" s="277">
        <v>791</v>
      </c>
      <c r="D27" s="272"/>
      <c r="E27" s="273"/>
      <c r="F27" s="273"/>
      <c r="G27" s="273"/>
      <c r="H27" s="273"/>
      <c r="I27" s="273"/>
      <c r="J27" s="274"/>
      <c r="K27" s="274"/>
      <c r="L27" s="8"/>
      <c r="M27" s="8"/>
      <c r="N27" s="8"/>
      <c r="O27" s="8"/>
    </row>
    <row r="28" spans="1:15" x14ac:dyDescent="0.25">
      <c r="A28" s="275">
        <v>43931</v>
      </c>
      <c r="B28" s="276">
        <v>3927</v>
      </c>
      <c r="C28" s="277">
        <v>595</v>
      </c>
      <c r="D28" s="272"/>
      <c r="E28" s="273"/>
      <c r="F28" s="273"/>
      <c r="G28" s="273"/>
      <c r="H28" s="273"/>
      <c r="I28" s="273"/>
      <c r="J28" s="274"/>
      <c r="K28" s="274"/>
      <c r="L28" s="8"/>
      <c r="M28" s="8"/>
      <c r="N28" s="8"/>
      <c r="O28" s="8"/>
    </row>
    <row r="29" spans="1:15" x14ac:dyDescent="0.25">
      <c r="A29" s="278">
        <v>43932</v>
      </c>
      <c r="B29" s="276">
        <v>7743</v>
      </c>
      <c r="C29" s="277">
        <v>286</v>
      </c>
      <c r="D29" s="272"/>
      <c r="E29" s="273"/>
      <c r="F29" s="273"/>
      <c r="G29" s="273"/>
      <c r="H29" s="273"/>
      <c r="I29" s="273"/>
      <c r="J29" s="274"/>
      <c r="K29" s="274"/>
      <c r="L29" s="8"/>
      <c r="M29" s="8"/>
      <c r="N29" s="8"/>
      <c r="O29" s="8"/>
    </row>
    <row r="30" spans="1:15" x14ac:dyDescent="0.25">
      <c r="A30" s="278">
        <v>43933</v>
      </c>
      <c r="B30" s="276">
        <v>7040</v>
      </c>
      <c r="C30" s="277">
        <v>271</v>
      </c>
      <c r="D30" s="268"/>
      <c r="E30" s="264"/>
      <c r="F30" s="264"/>
      <c r="G30" s="264"/>
      <c r="H30" s="264"/>
      <c r="I30" s="264"/>
      <c r="J30" s="264"/>
      <c r="K30" s="264"/>
    </row>
    <row r="31" spans="1:15" x14ac:dyDescent="0.25">
      <c r="A31" s="278">
        <v>43934</v>
      </c>
      <c r="B31" s="276">
        <v>3602</v>
      </c>
      <c r="C31" s="277">
        <v>506</v>
      </c>
      <c r="D31" s="268"/>
      <c r="E31" s="264"/>
      <c r="F31" s="264"/>
      <c r="G31" s="264"/>
      <c r="H31" s="264"/>
      <c r="I31" s="264"/>
      <c r="J31" s="264"/>
      <c r="K31" s="264"/>
    </row>
    <row r="32" spans="1:15" x14ac:dyDescent="0.25">
      <c r="A32" s="278">
        <v>43935</v>
      </c>
      <c r="B32" s="276">
        <v>3826</v>
      </c>
      <c r="C32" s="277">
        <v>679</v>
      </c>
      <c r="D32" s="268"/>
      <c r="E32" s="264"/>
      <c r="F32" s="264"/>
      <c r="G32" s="264"/>
      <c r="H32" s="264"/>
      <c r="I32" s="264"/>
      <c r="J32" s="264"/>
      <c r="K32" s="264"/>
    </row>
    <row r="33" spans="1:11" x14ac:dyDescent="0.25">
      <c r="A33" s="278">
        <v>43936</v>
      </c>
      <c r="B33" s="279">
        <v>3400</v>
      </c>
      <c r="C33" s="263">
        <v>626</v>
      </c>
      <c r="D33" s="268"/>
      <c r="E33" s="264"/>
      <c r="F33" s="264"/>
      <c r="G33" s="264"/>
      <c r="H33" s="264"/>
      <c r="I33" s="264"/>
      <c r="J33" s="264"/>
      <c r="K33" s="264"/>
    </row>
    <row r="34" spans="1:11" x14ac:dyDescent="0.25">
      <c r="A34" s="278">
        <v>43937</v>
      </c>
      <c r="B34" s="279">
        <v>3413</v>
      </c>
      <c r="C34" s="263">
        <v>581</v>
      </c>
      <c r="D34" s="264"/>
      <c r="E34" s="264"/>
      <c r="F34" s="264"/>
      <c r="G34" s="264"/>
      <c r="H34" s="264"/>
      <c r="I34" s="264"/>
      <c r="J34" s="264"/>
      <c r="K34" s="264"/>
    </row>
    <row r="35" spans="1:11" x14ac:dyDescent="0.25">
      <c r="A35" s="278">
        <v>43938</v>
      </c>
      <c r="B35" s="279">
        <v>3499</v>
      </c>
      <c r="C35" s="263">
        <v>499</v>
      </c>
      <c r="D35" s="264"/>
      <c r="E35" s="264"/>
      <c r="F35" s="264"/>
      <c r="G35" s="264"/>
      <c r="H35" s="264"/>
      <c r="I35" s="264"/>
      <c r="J35" s="264"/>
      <c r="K35" s="264"/>
    </row>
    <row r="36" spans="1:11" x14ac:dyDescent="0.25">
      <c r="A36" s="278">
        <v>43939</v>
      </c>
      <c r="B36" s="279">
        <v>7415</v>
      </c>
      <c r="C36" s="263">
        <v>193</v>
      </c>
      <c r="D36" s="264"/>
      <c r="E36" s="264"/>
      <c r="F36" s="264"/>
      <c r="G36" s="264"/>
      <c r="H36" s="264"/>
      <c r="I36" s="264"/>
      <c r="J36" s="264"/>
      <c r="K36" s="264"/>
    </row>
    <row r="37" spans="1:11" x14ac:dyDescent="0.25">
      <c r="A37" s="278">
        <v>43940</v>
      </c>
      <c r="B37" s="279">
        <v>6616</v>
      </c>
      <c r="C37" s="263">
        <v>152</v>
      </c>
      <c r="D37" s="264"/>
      <c r="E37" s="264"/>
      <c r="F37" s="264"/>
      <c r="G37" s="264"/>
      <c r="H37" s="264"/>
      <c r="I37" s="264"/>
      <c r="J37" s="264"/>
      <c r="K37" s="264"/>
    </row>
    <row r="38" spans="1:11" x14ac:dyDescent="0.25">
      <c r="A38" s="278">
        <v>43941</v>
      </c>
      <c r="B38" s="279">
        <v>3555</v>
      </c>
      <c r="C38" s="263">
        <v>520</v>
      </c>
      <c r="D38" s="264"/>
      <c r="E38" s="264"/>
      <c r="F38" s="264"/>
      <c r="G38" s="264"/>
      <c r="H38" s="264"/>
      <c r="I38" s="264"/>
      <c r="J38" s="264"/>
      <c r="K38" s="264"/>
    </row>
    <row r="39" spans="1:11" x14ac:dyDescent="0.25">
      <c r="A39" s="278">
        <v>43942</v>
      </c>
      <c r="B39" s="279">
        <v>3005</v>
      </c>
      <c r="C39" s="263">
        <v>380</v>
      </c>
      <c r="D39" s="264"/>
      <c r="E39" s="264"/>
      <c r="F39" s="264"/>
      <c r="G39" s="264"/>
      <c r="H39" s="264"/>
      <c r="I39" s="264"/>
      <c r="J39" s="264"/>
      <c r="K39" s="264"/>
    </row>
    <row r="40" spans="1:11" x14ac:dyDescent="0.25">
      <c r="A40" s="278">
        <v>43943</v>
      </c>
      <c r="B40" s="279">
        <v>3061</v>
      </c>
      <c r="C40" s="263">
        <v>420</v>
      </c>
      <c r="D40" s="264"/>
      <c r="E40" s="264"/>
      <c r="F40" s="264"/>
      <c r="G40" s="264"/>
      <c r="H40" s="264"/>
      <c r="I40" s="264"/>
      <c r="J40" s="264"/>
      <c r="K40" s="264"/>
    </row>
    <row r="41" spans="1:11" x14ac:dyDescent="0.25">
      <c r="A41" s="278">
        <v>43944</v>
      </c>
      <c r="B41" s="279">
        <v>3009</v>
      </c>
      <c r="C41" s="263">
        <v>364</v>
      </c>
      <c r="D41" s="264"/>
      <c r="E41" s="264"/>
      <c r="F41" s="264"/>
      <c r="G41" s="264"/>
      <c r="H41" s="264"/>
      <c r="I41" s="264"/>
      <c r="J41" s="264"/>
      <c r="K41" s="264"/>
    </row>
    <row r="42" spans="1:11" x14ac:dyDescent="0.25">
      <c r="A42" s="278">
        <v>43945</v>
      </c>
      <c r="B42" s="279">
        <v>3206</v>
      </c>
      <c r="C42" s="263">
        <v>385</v>
      </c>
      <c r="D42" s="264"/>
      <c r="E42" s="264"/>
      <c r="F42" s="264"/>
      <c r="G42" s="264"/>
      <c r="H42" s="264"/>
      <c r="I42" s="264"/>
      <c r="J42" s="264"/>
      <c r="K42" s="264"/>
    </row>
    <row r="43" spans="1:11" x14ac:dyDescent="0.25">
      <c r="A43" s="278">
        <v>43946</v>
      </c>
      <c r="B43" s="279">
        <v>7368</v>
      </c>
      <c r="C43" s="263">
        <v>158</v>
      </c>
      <c r="D43" s="264"/>
      <c r="E43" s="264"/>
      <c r="F43" s="264"/>
      <c r="G43" s="264"/>
      <c r="H43" s="264"/>
      <c r="I43" s="264"/>
      <c r="J43" s="264"/>
      <c r="K43" s="264"/>
    </row>
    <row r="44" spans="1:11" x14ac:dyDescent="0.25">
      <c r="A44" s="278">
        <v>43947</v>
      </c>
      <c r="B44" s="279">
        <v>6729</v>
      </c>
      <c r="C44" s="263">
        <v>140</v>
      </c>
      <c r="D44" s="264"/>
      <c r="E44" s="264"/>
      <c r="F44" s="264"/>
      <c r="G44" s="264"/>
      <c r="H44" s="264"/>
      <c r="I44" s="264"/>
      <c r="J44" s="264"/>
      <c r="K44" s="264"/>
    </row>
    <row r="45" spans="1:11" x14ac:dyDescent="0.25">
      <c r="A45" s="278">
        <v>43948</v>
      </c>
      <c r="B45" s="279">
        <v>3460</v>
      </c>
      <c r="C45" s="263">
        <v>495</v>
      </c>
      <c r="D45" s="264"/>
      <c r="E45" s="264"/>
      <c r="F45" s="264"/>
      <c r="G45" s="264"/>
      <c r="H45" s="264"/>
      <c r="I45" s="264"/>
      <c r="J45" s="264"/>
      <c r="K45" s="264"/>
    </row>
    <row r="46" spans="1:11" x14ac:dyDescent="0.25">
      <c r="A46" s="278">
        <v>43949</v>
      </c>
      <c r="B46" s="279">
        <v>3288</v>
      </c>
      <c r="C46" s="263">
        <v>440</v>
      </c>
      <c r="D46" s="264"/>
      <c r="E46" s="264"/>
      <c r="F46" s="264"/>
      <c r="G46" s="264"/>
      <c r="H46" s="264"/>
      <c r="I46" s="264"/>
      <c r="J46" s="264"/>
      <c r="K46" s="264"/>
    </row>
    <row r="47" spans="1:11" x14ac:dyDescent="0.25">
      <c r="A47" s="278">
        <v>43950</v>
      </c>
      <c r="B47" s="279">
        <v>3415</v>
      </c>
      <c r="C47" s="263">
        <v>518</v>
      </c>
      <c r="D47" s="264"/>
      <c r="E47" s="264"/>
      <c r="F47" s="264"/>
      <c r="G47" s="264"/>
      <c r="H47" s="264"/>
      <c r="I47" s="264"/>
      <c r="J47" s="264"/>
      <c r="K47" s="264"/>
    </row>
    <row r="48" spans="1:11" x14ac:dyDescent="0.25">
      <c r="A48" s="278">
        <v>43951</v>
      </c>
      <c r="B48" s="279">
        <v>3333</v>
      </c>
      <c r="C48" s="263">
        <v>490</v>
      </c>
      <c r="D48" s="264"/>
      <c r="E48" s="264"/>
      <c r="F48" s="264"/>
      <c r="G48" s="264"/>
      <c r="H48" s="264"/>
      <c r="I48" s="264"/>
      <c r="J48" s="264"/>
      <c r="K48" s="264"/>
    </row>
    <row r="49" spans="1:11" x14ac:dyDescent="0.25">
      <c r="A49" s="278">
        <v>43952</v>
      </c>
      <c r="B49" s="279">
        <v>3264</v>
      </c>
      <c r="C49" s="263">
        <v>434</v>
      </c>
      <c r="D49" s="264"/>
      <c r="E49" s="264"/>
      <c r="F49" s="264"/>
      <c r="G49" s="264"/>
      <c r="H49" s="264"/>
      <c r="I49" s="264"/>
      <c r="J49" s="264"/>
      <c r="K49" s="264"/>
    </row>
    <row r="50" spans="1:11" x14ac:dyDescent="0.25">
      <c r="A50" s="278">
        <v>43953</v>
      </c>
      <c r="B50" s="279">
        <v>7791</v>
      </c>
      <c r="C50" s="263">
        <v>196</v>
      </c>
      <c r="D50" s="264"/>
      <c r="E50" s="264"/>
      <c r="F50" s="264"/>
      <c r="G50" s="264"/>
      <c r="H50" s="264"/>
      <c r="I50" s="264"/>
      <c r="J50" s="264"/>
      <c r="K50" s="264"/>
    </row>
    <row r="51" spans="1:11" x14ac:dyDescent="0.25">
      <c r="A51" s="278">
        <v>43954</v>
      </c>
      <c r="B51" s="279">
        <v>7103</v>
      </c>
      <c r="C51" s="263">
        <v>207</v>
      </c>
      <c r="D51" s="264"/>
      <c r="E51" s="264"/>
      <c r="F51" s="264"/>
      <c r="G51" s="264"/>
      <c r="H51" s="264"/>
      <c r="I51" s="264"/>
      <c r="J51" s="264"/>
      <c r="K51" s="264"/>
    </row>
    <row r="52" spans="1:11" x14ac:dyDescent="0.25">
      <c r="A52" s="278">
        <v>43955</v>
      </c>
      <c r="B52" s="279">
        <v>3534</v>
      </c>
      <c r="C52" s="263">
        <v>554</v>
      </c>
      <c r="D52" s="264"/>
      <c r="E52" s="264"/>
      <c r="F52" s="264"/>
      <c r="G52" s="264"/>
      <c r="H52" s="264"/>
      <c r="I52" s="264"/>
      <c r="J52" s="264"/>
      <c r="K52" s="264"/>
    </row>
    <row r="53" spans="1:11" x14ac:dyDescent="0.25">
      <c r="A53" s="278">
        <v>43956</v>
      </c>
      <c r="B53" s="279">
        <v>3159</v>
      </c>
      <c r="C53" s="263">
        <v>347</v>
      </c>
      <c r="D53" s="264"/>
      <c r="E53" s="264"/>
      <c r="F53" s="264"/>
      <c r="G53" s="264"/>
      <c r="H53" s="264"/>
      <c r="I53" s="264"/>
      <c r="J53" s="264"/>
      <c r="K53" s="264"/>
    </row>
    <row r="54" spans="1:11" x14ac:dyDescent="0.25">
      <c r="A54" s="278">
        <v>43957</v>
      </c>
      <c r="B54" s="279">
        <v>2940</v>
      </c>
      <c r="C54" s="263">
        <v>304</v>
      </c>
      <c r="D54" s="264"/>
      <c r="E54" s="264"/>
      <c r="F54" s="264"/>
      <c r="G54" s="264"/>
      <c r="H54" s="264"/>
      <c r="I54" s="264"/>
      <c r="J54" s="264"/>
      <c r="K54" s="264"/>
    </row>
    <row r="55" spans="1:11" x14ac:dyDescent="0.25">
      <c r="A55" s="278">
        <v>43958</v>
      </c>
      <c r="B55" s="279">
        <v>2944</v>
      </c>
      <c r="C55" s="263">
        <v>304</v>
      </c>
      <c r="D55" s="264"/>
      <c r="E55" s="264"/>
      <c r="F55" s="264"/>
      <c r="G55" s="264"/>
      <c r="H55" s="264"/>
      <c r="I55" s="264"/>
      <c r="J55" s="264"/>
      <c r="K55" s="264"/>
    </row>
    <row r="56" spans="1:11" x14ac:dyDescent="0.25">
      <c r="A56" s="278">
        <v>43959</v>
      </c>
      <c r="B56" s="279">
        <v>3085</v>
      </c>
      <c r="C56" s="263">
        <v>273</v>
      </c>
      <c r="D56" s="264"/>
      <c r="E56" s="264"/>
      <c r="F56" s="264"/>
      <c r="G56" s="264"/>
      <c r="H56" s="264"/>
      <c r="I56" s="264"/>
      <c r="J56" s="264"/>
      <c r="K56" s="264"/>
    </row>
    <row r="57" spans="1:11" x14ac:dyDescent="0.25">
      <c r="A57" s="278">
        <v>43960</v>
      </c>
      <c r="B57" s="279">
        <v>7605</v>
      </c>
      <c r="C57" s="263">
        <v>141</v>
      </c>
      <c r="D57" s="264"/>
      <c r="E57" s="264"/>
      <c r="F57" s="264"/>
      <c r="G57" s="264"/>
      <c r="H57" s="264"/>
      <c r="I57" s="264"/>
      <c r="J57" s="264"/>
      <c r="K57" s="264"/>
    </row>
    <row r="58" spans="1:11" x14ac:dyDescent="0.25">
      <c r="A58" s="278">
        <v>43961</v>
      </c>
      <c r="B58" s="279">
        <v>6532</v>
      </c>
      <c r="C58" s="263">
        <v>135</v>
      </c>
      <c r="D58" s="264"/>
      <c r="E58" s="264"/>
      <c r="F58" s="264"/>
      <c r="G58" s="264"/>
      <c r="H58" s="264"/>
      <c r="I58" s="264"/>
      <c r="J58" s="264"/>
      <c r="K58" s="264"/>
    </row>
    <row r="59" spans="1:11" x14ac:dyDescent="0.25">
      <c r="A59" s="278">
        <v>43962</v>
      </c>
      <c r="B59" s="279">
        <v>3084</v>
      </c>
      <c r="C59" s="263">
        <v>349</v>
      </c>
      <c r="D59" s="264"/>
      <c r="E59" s="264"/>
      <c r="F59" s="264"/>
      <c r="G59" s="264"/>
      <c r="H59" s="264"/>
      <c r="I59" s="264"/>
      <c r="J59" s="264"/>
      <c r="K59" s="264"/>
    </row>
    <row r="60" spans="1:11" x14ac:dyDescent="0.25">
      <c r="A60" s="278">
        <v>43963</v>
      </c>
      <c r="B60" s="279">
        <v>2883</v>
      </c>
      <c r="C60" s="263">
        <v>293</v>
      </c>
      <c r="D60" s="264"/>
      <c r="E60" s="264"/>
      <c r="F60" s="264"/>
      <c r="G60" s="264"/>
      <c r="H60" s="264"/>
      <c r="I60" s="264"/>
      <c r="J60" s="264"/>
      <c r="K60" s="264"/>
    </row>
    <row r="61" spans="1:11" x14ac:dyDescent="0.25">
      <c r="A61" s="278">
        <v>43964</v>
      </c>
      <c r="B61" s="279">
        <v>2767</v>
      </c>
      <c r="C61" s="263">
        <v>302</v>
      </c>
      <c r="D61" s="264"/>
      <c r="E61" s="264"/>
      <c r="F61" s="264"/>
      <c r="G61" s="264"/>
      <c r="H61" s="264"/>
      <c r="I61" s="264"/>
      <c r="J61" s="264"/>
      <c r="K61" s="264"/>
    </row>
    <row r="62" spans="1:11" x14ac:dyDescent="0.25">
      <c r="A62" s="278">
        <v>43965</v>
      </c>
      <c r="B62" s="279">
        <v>2763</v>
      </c>
      <c r="C62" s="263">
        <v>265</v>
      </c>
      <c r="D62" s="264"/>
      <c r="E62" s="264"/>
      <c r="F62" s="264"/>
      <c r="G62" s="264"/>
      <c r="H62" s="264"/>
      <c r="I62" s="264"/>
      <c r="J62" s="264"/>
      <c r="K62" s="264"/>
    </row>
    <row r="63" spans="1:11" x14ac:dyDescent="0.25">
      <c r="A63" s="278">
        <v>43966</v>
      </c>
      <c r="B63" s="279">
        <v>2845</v>
      </c>
      <c r="C63" s="263">
        <v>247</v>
      </c>
      <c r="D63" s="264"/>
      <c r="E63" s="264"/>
      <c r="F63" s="264"/>
      <c r="G63" s="264"/>
      <c r="H63" s="264"/>
      <c r="I63" s="264"/>
      <c r="J63" s="264"/>
      <c r="K63" s="264"/>
    </row>
    <row r="64" spans="1:11" x14ac:dyDescent="0.25">
      <c r="A64" s="278">
        <v>43967</v>
      </c>
      <c r="B64" s="279">
        <v>7433</v>
      </c>
      <c r="C64" s="263">
        <v>110</v>
      </c>
      <c r="D64" s="264"/>
      <c r="E64" s="264"/>
      <c r="F64" s="264"/>
      <c r="G64" s="264"/>
      <c r="H64" s="264"/>
      <c r="I64" s="264"/>
      <c r="J64" s="264"/>
      <c r="K64" s="264"/>
    </row>
    <row r="65" spans="1:11" x14ac:dyDescent="0.25">
      <c r="A65" s="278">
        <v>43968</v>
      </c>
      <c r="B65" s="279">
        <v>6524</v>
      </c>
      <c r="C65" s="263">
        <v>111</v>
      </c>
      <c r="D65" s="264"/>
      <c r="E65" s="264"/>
      <c r="F65" s="264"/>
      <c r="G65" s="264"/>
      <c r="H65" s="264"/>
      <c r="I65" s="264"/>
      <c r="J65" s="264"/>
      <c r="K65" s="264"/>
    </row>
    <row r="66" spans="1:11" x14ac:dyDescent="0.25">
      <c r="A66" s="278">
        <v>43969</v>
      </c>
      <c r="B66" s="279">
        <v>3463</v>
      </c>
      <c r="C66" s="263">
        <v>359</v>
      </c>
      <c r="D66" s="264"/>
      <c r="E66" s="264"/>
      <c r="F66" s="264"/>
      <c r="G66" s="264"/>
      <c r="H66" s="264"/>
      <c r="I66" s="264"/>
      <c r="J66" s="264"/>
      <c r="K66" s="264"/>
    </row>
    <row r="67" spans="1:11" x14ac:dyDescent="0.25">
      <c r="A67" s="278">
        <v>43970</v>
      </c>
      <c r="B67" s="279">
        <v>3196</v>
      </c>
      <c r="C67" s="263">
        <v>248</v>
      </c>
      <c r="D67" s="264"/>
      <c r="E67" s="264"/>
      <c r="F67" s="264"/>
      <c r="G67" s="264"/>
      <c r="H67" s="264"/>
      <c r="I67" s="264"/>
      <c r="J67" s="264"/>
      <c r="K67" s="264"/>
    </row>
    <row r="68" spans="1:11" x14ac:dyDescent="0.25">
      <c r="A68" s="278">
        <v>43971</v>
      </c>
      <c r="B68" s="279">
        <v>2912</v>
      </c>
      <c r="C68" s="263">
        <v>219</v>
      </c>
      <c r="D68" s="264"/>
      <c r="E68" s="264"/>
      <c r="F68" s="264"/>
      <c r="G68" s="264"/>
      <c r="H68" s="264"/>
      <c r="I68" s="264"/>
      <c r="J68" s="264"/>
      <c r="K68" s="264"/>
    </row>
    <row r="69" spans="1:11" x14ac:dyDescent="0.25">
      <c r="A69" s="278">
        <v>43972</v>
      </c>
      <c r="B69" s="279">
        <v>2925</v>
      </c>
      <c r="C69" s="263">
        <v>274</v>
      </c>
      <c r="D69" s="264"/>
      <c r="E69" s="264"/>
      <c r="F69" s="264"/>
      <c r="G69" s="264"/>
      <c r="H69" s="264"/>
      <c r="I69" s="264"/>
      <c r="J69" s="264"/>
      <c r="K69" s="264"/>
    </row>
    <row r="70" spans="1:11" x14ac:dyDescent="0.25">
      <c r="A70" s="278">
        <v>43973</v>
      </c>
      <c r="B70" s="279">
        <v>3055</v>
      </c>
      <c r="C70" s="263">
        <v>232</v>
      </c>
      <c r="D70" s="264"/>
      <c r="E70" s="264"/>
      <c r="F70" s="264"/>
      <c r="G70" s="264"/>
      <c r="H70" s="264"/>
      <c r="I70" s="264"/>
      <c r="J70" s="264"/>
      <c r="K70" s="264"/>
    </row>
    <row r="71" spans="1:11" x14ac:dyDescent="0.25">
      <c r="A71" s="278">
        <v>43974</v>
      </c>
      <c r="B71" s="279">
        <v>7122</v>
      </c>
      <c r="C71" s="263">
        <v>89</v>
      </c>
      <c r="D71" s="264"/>
      <c r="E71" s="264"/>
      <c r="F71" s="264"/>
      <c r="G71" s="264"/>
      <c r="H71" s="264"/>
      <c r="I71" s="264"/>
      <c r="J71" s="264"/>
      <c r="K71" s="264"/>
    </row>
    <row r="72" spans="1:11" x14ac:dyDescent="0.25">
      <c r="A72" s="278">
        <v>43975</v>
      </c>
      <c r="B72" s="279">
        <v>6862</v>
      </c>
      <c r="C72" s="263">
        <v>106</v>
      </c>
      <c r="D72" s="264"/>
      <c r="E72" s="264"/>
      <c r="F72" s="264"/>
      <c r="G72" s="264"/>
      <c r="H72" s="264"/>
      <c r="I72" s="264"/>
      <c r="J72" s="264"/>
      <c r="K72" s="264"/>
    </row>
    <row r="73" spans="1:11" x14ac:dyDescent="0.25">
      <c r="A73" s="278">
        <v>43976</v>
      </c>
      <c r="B73" s="279">
        <v>3168</v>
      </c>
      <c r="C73" s="263">
        <v>214</v>
      </c>
      <c r="D73" s="264"/>
      <c r="E73" s="264"/>
      <c r="F73" s="264"/>
      <c r="G73" s="264"/>
      <c r="H73" s="264"/>
      <c r="I73" s="264"/>
      <c r="J73" s="264"/>
      <c r="K73" s="264"/>
    </row>
    <row r="74" spans="1:11" x14ac:dyDescent="0.25">
      <c r="A74" s="278">
        <v>43977</v>
      </c>
      <c r="B74" s="279">
        <v>2876</v>
      </c>
      <c r="C74" s="263">
        <v>248</v>
      </c>
      <c r="D74" s="264"/>
      <c r="E74" s="264"/>
      <c r="F74" s="264"/>
      <c r="G74" s="264"/>
      <c r="H74" s="264"/>
      <c r="I74" s="264"/>
      <c r="J74" s="264"/>
      <c r="K74" s="264"/>
    </row>
    <row r="75" spans="1:11" x14ac:dyDescent="0.25">
      <c r="A75" s="278">
        <v>43978</v>
      </c>
      <c r="B75" s="279">
        <v>2637</v>
      </c>
      <c r="C75" s="263">
        <v>264</v>
      </c>
      <c r="D75" s="264"/>
      <c r="E75" s="264"/>
      <c r="F75" s="264"/>
      <c r="G75" s="264"/>
      <c r="H75" s="264"/>
      <c r="I75" s="264"/>
      <c r="J75" s="264"/>
      <c r="K75" s="264"/>
    </row>
    <row r="76" spans="1:11" x14ac:dyDescent="0.25">
      <c r="A76" s="278">
        <v>43979</v>
      </c>
      <c r="B76" s="279">
        <v>2615</v>
      </c>
      <c r="C76" s="263">
        <v>414</v>
      </c>
      <c r="D76" s="264"/>
      <c r="E76" s="264"/>
      <c r="F76" s="264"/>
      <c r="G76" s="264"/>
      <c r="H76" s="264"/>
      <c r="I76" s="264"/>
      <c r="J76" s="264"/>
      <c r="K76" s="264"/>
    </row>
    <row r="77" spans="1:11" x14ac:dyDescent="0.25">
      <c r="A77" s="278">
        <v>43980</v>
      </c>
      <c r="B77" s="279">
        <v>2747</v>
      </c>
      <c r="C77" s="263">
        <v>447</v>
      </c>
      <c r="D77" s="264"/>
      <c r="E77" s="264"/>
      <c r="F77" s="264"/>
      <c r="G77" s="264"/>
      <c r="H77" s="264"/>
      <c r="I77" s="264"/>
      <c r="J77" s="264"/>
      <c r="K77" s="264"/>
    </row>
    <row r="78" spans="1:11" x14ac:dyDescent="0.25">
      <c r="A78" s="278">
        <v>43981</v>
      </c>
      <c r="B78" s="279">
        <v>7063</v>
      </c>
      <c r="C78" s="263">
        <v>197</v>
      </c>
      <c r="D78" s="264"/>
      <c r="E78" s="264"/>
      <c r="F78" s="264"/>
      <c r="G78" s="264"/>
      <c r="H78" s="264"/>
      <c r="I78" s="264"/>
      <c r="J78" s="264"/>
      <c r="K78" s="264"/>
    </row>
    <row r="79" spans="1:11" x14ac:dyDescent="0.25">
      <c r="A79" s="278">
        <v>43982</v>
      </c>
      <c r="B79" s="279">
        <v>6531</v>
      </c>
      <c r="C79" s="263">
        <v>194</v>
      </c>
      <c r="D79" s="264"/>
      <c r="E79" s="264"/>
      <c r="F79" s="264"/>
      <c r="G79" s="264"/>
      <c r="H79" s="264"/>
      <c r="I79" s="264"/>
      <c r="J79" s="264"/>
      <c r="K79" s="264"/>
    </row>
    <row r="80" spans="1:11" x14ac:dyDescent="0.25">
      <c r="A80" s="278">
        <v>43983</v>
      </c>
      <c r="B80" s="279">
        <v>3011</v>
      </c>
      <c r="C80" s="263">
        <v>476</v>
      </c>
      <c r="D80" s="264"/>
      <c r="E80" s="264"/>
      <c r="F80" s="264"/>
      <c r="G80" s="264"/>
      <c r="H80" s="264"/>
      <c r="I80" s="264"/>
      <c r="J80" s="264"/>
      <c r="K80" s="264"/>
    </row>
    <row r="81" spans="1:11" x14ac:dyDescent="0.25">
      <c r="A81" s="278">
        <v>43984</v>
      </c>
      <c r="B81" s="279">
        <v>2651</v>
      </c>
      <c r="C81" s="263">
        <v>393</v>
      </c>
      <c r="D81" s="264"/>
      <c r="E81" s="264"/>
      <c r="F81" s="264"/>
      <c r="G81" s="264"/>
      <c r="H81" s="264"/>
      <c r="I81" s="264"/>
      <c r="J81" s="264"/>
      <c r="K81" s="264"/>
    </row>
    <row r="82" spans="1:11" x14ac:dyDescent="0.25">
      <c r="A82" s="278">
        <v>43985</v>
      </c>
      <c r="B82" s="279">
        <v>2801</v>
      </c>
      <c r="C82" s="263">
        <v>441</v>
      </c>
      <c r="D82" s="264"/>
      <c r="E82" s="264"/>
      <c r="F82" s="264"/>
      <c r="G82" s="264"/>
      <c r="H82" s="264"/>
      <c r="I82" s="264"/>
      <c r="J82" s="264"/>
      <c r="K82" s="264"/>
    </row>
    <row r="83" spans="1:11" x14ac:dyDescent="0.25">
      <c r="A83" s="278">
        <v>43986</v>
      </c>
      <c r="B83" s="279">
        <v>2722</v>
      </c>
      <c r="C83" s="263">
        <v>390</v>
      </c>
      <c r="D83" s="264"/>
      <c r="E83" s="264"/>
      <c r="F83" s="264"/>
      <c r="G83" s="264"/>
      <c r="H83" s="264"/>
      <c r="I83" s="264"/>
      <c r="J83" s="264"/>
      <c r="K83" s="264"/>
    </row>
    <row r="84" spans="1:11" x14ac:dyDescent="0.25">
      <c r="A84" s="278">
        <v>43987</v>
      </c>
      <c r="B84" s="279">
        <v>2834</v>
      </c>
      <c r="C84" s="263">
        <v>472</v>
      </c>
      <c r="D84" s="264"/>
      <c r="E84" s="264"/>
      <c r="F84" s="264"/>
      <c r="G84" s="264"/>
      <c r="H84" s="264"/>
      <c r="I84" s="264"/>
      <c r="J84" s="264"/>
      <c r="K84" s="264"/>
    </row>
    <row r="85" spans="1:11" x14ac:dyDescent="0.25">
      <c r="A85" s="278">
        <v>43988</v>
      </c>
      <c r="B85" s="279">
        <v>7437</v>
      </c>
      <c r="C85" s="263">
        <v>273</v>
      </c>
      <c r="D85" s="264"/>
      <c r="E85" s="264"/>
      <c r="F85" s="264"/>
      <c r="G85" s="264"/>
      <c r="H85" s="264"/>
      <c r="I85" s="264"/>
      <c r="J85" s="264"/>
      <c r="K85" s="264"/>
    </row>
    <row r="86" spans="1:11" x14ac:dyDescent="0.25">
      <c r="A86" s="278">
        <v>43989</v>
      </c>
      <c r="B86" s="279">
        <v>6555</v>
      </c>
      <c r="C86" s="263">
        <v>148</v>
      </c>
      <c r="D86" s="264"/>
      <c r="E86" s="264"/>
      <c r="F86" s="264"/>
      <c r="G86" s="264"/>
      <c r="H86" s="264"/>
      <c r="I86" s="264"/>
      <c r="J86" s="264"/>
      <c r="K86" s="264"/>
    </row>
    <row r="87" spans="1:11" x14ac:dyDescent="0.25">
      <c r="A87" s="278">
        <v>43990</v>
      </c>
      <c r="B87" s="279">
        <v>2976</v>
      </c>
      <c r="C87" s="263">
        <v>490</v>
      </c>
      <c r="D87" s="264"/>
      <c r="E87" s="264"/>
      <c r="F87" s="264"/>
      <c r="G87" s="264"/>
      <c r="H87" s="264"/>
      <c r="I87" s="264"/>
      <c r="J87" s="264"/>
      <c r="K87" s="264"/>
    </row>
    <row r="88" spans="1:11" x14ac:dyDescent="0.25">
      <c r="A88" s="278">
        <v>43991</v>
      </c>
      <c r="B88" s="279">
        <v>2681</v>
      </c>
      <c r="C88" s="263">
        <v>434</v>
      </c>
      <c r="D88" s="264"/>
      <c r="E88" s="264"/>
      <c r="F88" s="264"/>
      <c r="G88" s="264"/>
      <c r="H88" s="264"/>
      <c r="I88" s="264"/>
      <c r="J88" s="264"/>
      <c r="K88" s="264"/>
    </row>
    <row r="89" spans="1:11" x14ac:dyDescent="0.25">
      <c r="A89" s="278">
        <v>43992</v>
      </c>
      <c r="B89" s="279">
        <v>2449</v>
      </c>
      <c r="C89" s="263">
        <v>466</v>
      </c>
      <c r="D89" s="264"/>
      <c r="E89" s="264"/>
      <c r="F89" s="264"/>
      <c r="G89" s="264"/>
      <c r="H89" s="264"/>
      <c r="I89" s="264"/>
      <c r="J89" s="264"/>
      <c r="K89" s="264"/>
    </row>
    <row r="90" spans="1:11" x14ac:dyDescent="0.25">
      <c r="A90" s="278">
        <v>43993</v>
      </c>
      <c r="B90" s="279">
        <v>2589</v>
      </c>
      <c r="C90" s="263">
        <v>391</v>
      </c>
      <c r="D90" s="264"/>
      <c r="E90" s="264"/>
      <c r="F90" s="264"/>
      <c r="G90" s="264"/>
      <c r="H90" s="264"/>
      <c r="I90" s="264"/>
      <c r="J90" s="264"/>
      <c r="K90" s="264"/>
    </row>
    <row r="91" spans="1:11" x14ac:dyDescent="0.25">
      <c r="A91" s="278">
        <v>43994</v>
      </c>
      <c r="B91" s="279">
        <v>2688</v>
      </c>
      <c r="C91" s="263">
        <v>375</v>
      </c>
      <c r="D91" s="264"/>
      <c r="E91" s="264"/>
      <c r="F91" s="264"/>
      <c r="G91" s="264"/>
      <c r="H91" s="264"/>
      <c r="I91" s="264"/>
      <c r="J91" s="264"/>
      <c r="K91" s="264"/>
    </row>
    <row r="92" spans="1:11" x14ac:dyDescent="0.25">
      <c r="A92" s="278">
        <v>43995</v>
      </c>
      <c r="B92" s="279">
        <v>7036</v>
      </c>
      <c r="C92" s="263">
        <v>177</v>
      </c>
      <c r="D92" s="264"/>
      <c r="E92" s="264"/>
      <c r="F92" s="264"/>
      <c r="G92" s="264"/>
      <c r="H92" s="264"/>
      <c r="I92" s="264"/>
      <c r="J92" s="264"/>
      <c r="K92" s="264"/>
    </row>
    <row r="93" spans="1:11" x14ac:dyDescent="0.25">
      <c r="A93" s="278">
        <v>43996</v>
      </c>
      <c r="B93" s="279">
        <v>6551</v>
      </c>
      <c r="C93" s="263">
        <v>167</v>
      </c>
      <c r="D93" s="264"/>
      <c r="E93" s="264"/>
      <c r="F93" s="264"/>
      <c r="G93" s="264"/>
      <c r="H93" s="264"/>
      <c r="I93" s="264"/>
      <c r="J93" s="264"/>
      <c r="K93" s="264"/>
    </row>
    <row r="94" spans="1:11" x14ac:dyDescent="0.25">
      <c r="A94" s="278">
        <v>43997</v>
      </c>
      <c r="B94" s="279">
        <v>2971</v>
      </c>
      <c r="C94" s="263">
        <v>433</v>
      </c>
      <c r="D94" s="264"/>
      <c r="E94" s="264"/>
      <c r="F94" s="264"/>
      <c r="G94" s="264"/>
      <c r="H94" s="264"/>
      <c r="I94" s="264"/>
      <c r="J94" s="264"/>
      <c r="K94" s="264"/>
    </row>
    <row r="95" spans="1:11" x14ac:dyDescent="0.25">
      <c r="A95" s="278">
        <v>43998</v>
      </c>
      <c r="B95" s="279">
        <v>2771</v>
      </c>
      <c r="C95" s="263">
        <v>369</v>
      </c>
      <c r="D95" s="264"/>
      <c r="E95" s="264"/>
      <c r="F95" s="264"/>
      <c r="G95" s="264"/>
      <c r="H95" s="264"/>
      <c r="I95" s="264"/>
      <c r="J95" s="264"/>
      <c r="K95" s="264"/>
    </row>
    <row r="96" spans="1:11" x14ac:dyDescent="0.25">
      <c r="A96" s="278">
        <v>43999</v>
      </c>
      <c r="B96" s="279">
        <v>2696</v>
      </c>
      <c r="C96" s="263">
        <v>370</v>
      </c>
      <c r="D96" s="264"/>
      <c r="E96" s="264"/>
      <c r="F96" s="264"/>
      <c r="G96" s="264"/>
      <c r="H96" s="264"/>
      <c r="I96" s="264"/>
      <c r="J96" s="264"/>
      <c r="K96" s="264"/>
    </row>
    <row r="97" spans="1:11" x14ac:dyDescent="0.25">
      <c r="A97" s="278">
        <v>44000</v>
      </c>
      <c r="B97" s="279">
        <v>2536</v>
      </c>
      <c r="C97" s="263">
        <v>328</v>
      </c>
      <c r="D97" s="264"/>
      <c r="E97" s="264"/>
      <c r="F97" s="264"/>
      <c r="G97" s="264"/>
      <c r="H97" s="264"/>
      <c r="I97" s="264"/>
      <c r="J97" s="264"/>
      <c r="K97" s="264"/>
    </row>
    <row r="98" spans="1:11" x14ac:dyDescent="0.25">
      <c r="A98" s="278">
        <v>44001</v>
      </c>
      <c r="B98" s="279">
        <v>2748</v>
      </c>
      <c r="C98" s="263">
        <v>366</v>
      </c>
      <c r="D98" s="264"/>
      <c r="E98" s="264"/>
      <c r="F98" s="264"/>
      <c r="G98" s="264"/>
      <c r="H98" s="264"/>
      <c r="I98" s="264"/>
      <c r="J98" s="264"/>
      <c r="K98" s="264"/>
    </row>
    <row r="99" spans="1:11" x14ac:dyDescent="0.25">
      <c r="A99" s="278">
        <v>44002</v>
      </c>
      <c r="B99" s="279">
        <v>6896</v>
      </c>
      <c r="C99" s="263">
        <v>170</v>
      </c>
      <c r="D99" s="264"/>
      <c r="E99" s="264"/>
      <c r="F99" s="264"/>
      <c r="G99" s="264"/>
      <c r="H99" s="264"/>
      <c r="I99" s="264"/>
      <c r="J99" s="264"/>
      <c r="K99" s="264"/>
    </row>
    <row r="100" spans="1:11" x14ac:dyDescent="0.25">
      <c r="A100" s="278">
        <v>44003</v>
      </c>
      <c r="B100" s="279">
        <v>6473</v>
      </c>
      <c r="C100" s="263">
        <v>150</v>
      </c>
      <c r="D100" s="264"/>
      <c r="E100" s="264"/>
      <c r="F100" s="264"/>
      <c r="G100" s="264"/>
      <c r="H100" s="264"/>
      <c r="I100" s="264"/>
      <c r="J100" s="264"/>
      <c r="K100" s="264"/>
    </row>
    <row r="101" spans="1:11" x14ac:dyDescent="0.25">
      <c r="A101" s="278">
        <v>44004</v>
      </c>
      <c r="B101" s="279">
        <v>2890</v>
      </c>
      <c r="C101" s="263">
        <v>562</v>
      </c>
      <c r="D101" s="264"/>
      <c r="E101" s="264"/>
      <c r="F101" s="264"/>
      <c r="G101" s="264"/>
      <c r="H101" s="264"/>
      <c r="I101" s="264"/>
      <c r="J101" s="264"/>
      <c r="K101" s="264"/>
    </row>
    <row r="102" spans="1:11" x14ac:dyDescent="0.25">
      <c r="A102" s="278">
        <v>44005</v>
      </c>
      <c r="B102" s="279">
        <v>2578</v>
      </c>
      <c r="C102" s="263">
        <v>626</v>
      </c>
      <c r="D102" s="264"/>
      <c r="E102" s="264"/>
      <c r="F102" s="264"/>
      <c r="G102" s="264"/>
      <c r="H102" s="264"/>
      <c r="I102" s="264"/>
      <c r="J102" s="264"/>
      <c r="K102" s="264"/>
    </row>
    <row r="103" spans="1:11" x14ac:dyDescent="0.25">
      <c r="A103" s="278">
        <v>44006</v>
      </c>
      <c r="B103" s="279">
        <v>2730</v>
      </c>
      <c r="C103" s="263">
        <v>610</v>
      </c>
      <c r="D103" s="264"/>
      <c r="E103" s="264"/>
      <c r="F103" s="264"/>
      <c r="G103" s="264"/>
      <c r="H103" s="264"/>
      <c r="I103" s="264"/>
      <c r="J103" s="264"/>
      <c r="K103" s="264"/>
    </row>
    <row r="104" spans="1:11" x14ac:dyDescent="0.25">
      <c r="A104" s="278">
        <v>44007</v>
      </c>
      <c r="B104" s="279">
        <v>2661</v>
      </c>
      <c r="C104" s="263">
        <v>431</v>
      </c>
      <c r="D104" s="264"/>
      <c r="E104" s="264"/>
      <c r="F104" s="264"/>
      <c r="G104" s="264"/>
      <c r="H104" s="264"/>
      <c r="I104" s="264"/>
      <c r="J104" s="264"/>
      <c r="K104" s="264"/>
    </row>
    <row r="105" spans="1:11" x14ac:dyDescent="0.25">
      <c r="A105" s="278">
        <v>44008</v>
      </c>
      <c r="B105" s="279">
        <v>2899</v>
      </c>
      <c r="C105" s="263">
        <v>410</v>
      </c>
      <c r="D105" s="264"/>
      <c r="E105" s="264"/>
      <c r="F105" s="264"/>
      <c r="G105" s="264"/>
      <c r="H105" s="264"/>
      <c r="I105" s="264"/>
      <c r="J105" s="264"/>
      <c r="K105" s="264"/>
    </row>
    <row r="106" spans="1:11" x14ac:dyDescent="0.25">
      <c r="A106" s="278">
        <v>44009</v>
      </c>
      <c r="B106" s="279">
        <v>7675</v>
      </c>
      <c r="C106" s="263">
        <v>218</v>
      </c>
      <c r="D106" s="264"/>
      <c r="E106" s="264"/>
      <c r="F106" s="264"/>
      <c r="G106" s="264"/>
      <c r="H106" s="264"/>
      <c r="I106" s="264"/>
      <c r="J106" s="264"/>
      <c r="K106" s="264"/>
    </row>
    <row r="107" spans="1:11" x14ac:dyDescent="0.25">
      <c r="A107" s="278">
        <v>44010</v>
      </c>
      <c r="B107" s="279">
        <v>6590</v>
      </c>
      <c r="C107" s="263">
        <v>206</v>
      </c>
      <c r="D107" s="264"/>
      <c r="E107" s="264"/>
      <c r="F107" s="264"/>
      <c r="G107" s="264"/>
      <c r="H107" s="264"/>
      <c r="I107" s="264"/>
      <c r="J107" s="264"/>
      <c r="K107" s="264"/>
    </row>
    <row r="108" spans="1:11" x14ac:dyDescent="0.25">
      <c r="A108" s="278">
        <v>44011</v>
      </c>
      <c r="B108" s="279">
        <v>2832</v>
      </c>
      <c r="C108" s="263">
        <v>515</v>
      </c>
      <c r="D108" s="264"/>
      <c r="E108" s="264"/>
      <c r="F108" s="264"/>
      <c r="G108" s="264"/>
      <c r="H108" s="264"/>
      <c r="I108" s="264"/>
      <c r="J108" s="264"/>
      <c r="K108" s="264"/>
    </row>
    <row r="109" spans="1:11" x14ac:dyDescent="0.25">
      <c r="A109" s="278">
        <v>44012</v>
      </c>
      <c r="B109" s="279">
        <v>2594</v>
      </c>
      <c r="C109" s="263">
        <v>396</v>
      </c>
      <c r="D109" s="264"/>
      <c r="E109" s="264"/>
      <c r="F109" s="264"/>
      <c r="G109" s="264"/>
      <c r="H109" s="264"/>
      <c r="I109" s="264"/>
      <c r="J109" s="264"/>
      <c r="K109" s="264"/>
    </row>
    <row r="110" spans="1:11" x14ac:dyDescent="0.25">
      <c r="A110" s="278">
        <v>44013</v>
      </c>
      <c r="B110" s="279">
        <v>2573</v>
      </c>
      <c r="C110" s="263">
        <v>383</v>
      </c>
      <c r="D110" s="264"/>
      <c r="E110" s="264"/>
      <c r="F110" s="264"/>
      <c r="G110" s="264"/>
      <c r="H110" s="264"/>
      <c r="I110" s="264"/>
      <c r="J110" s="264"/>
      <c r="K110" s="264"/>
    </row>
    <row r="111" spans="1:11" x14ac:dyDescent="0.25">
      <c r="A111" s="278">
        <v>44014</v>
      </c>
      <c r="B111" s="279">
        <v>2518</v>
      </c>
      <c r="C111" s="263">
        <v>401</v>
      </c>
      <c r="D111" s="264"/>
      <c r="E111" s="264"/>
      <c r="F111" s="264"/>
      <c r="G111" s="264"/>
      <c r="H111" s="264"/>
      <c r="I111" s="264"/>
      <c r="J111" s="264"/>
      <c r="K111" s="264"/>
    </row>
    <row r="112" spans="1:11" x14ac:dyDescent="0.25">
      <c r="A112" s="278">
        <v>44015</v>
      </c>
      <c r="B112" s="279">
        <v>2686</v>
      </c>
      <c r="C112" s="263">
        <v>437</v>
      </c>
      <c r="D112" s="264"/>
      <c r="E112" s="264"/>
      <c r="F112" s="264"/>
      <c r="G112" s="264"/>
      <c r="H112" s="264"/>
      <c r="I112" s="264"/>
      <c r="J112" s="264"/>
      <c r="K112" s="264"/>
    </row>
    <row r="113" spans="1:11" x14ac:dyDescent="0.25">
      <c r="A113" s="278">
        <v>44016</v>
      </c>
      <c r="B113" s="279">
        <v>6894</v>
      </c>
      <c r="C113" s="263">
        <v>191</v>
      </c>
      <c r="D113" s="264"/>
      <c r="E113" s="264"/>
      <c r="F113" s="264"/>
      <c r="G113" s="264"/>
      <c r="H113" s="264"/>
      <c r="I113" s="264"/>
      <c r="J113" s="264"/>
      <c r="K113" s="264"/>
    </row>
    <row r="114" spans="1:11" x14ac:dyDescent="0.25">
      <c r="A114" s="278">
        <v>44017</v>
      </c>
      <c r="B114" s="279">
        <v>6445</v>
      </c>
      <c r="C114" s="263">
        <v>164</v>
      </c>
      <c r="D114" s="264"/>
      <c r="E114" s="264"/>
      <c r="F114" s="264"/>
      <c r="G114" s="264"/>
      <c r="H114" s="264"/>
      <c r="I114" s="264"/>
      <c r="J114" s="264"/>
      <c r="K114" s="264"/>
    </row>
    <row r="115" spans="1:11" x14ac:dyDescent="0.25">
      <c r="A115" s="278">
        <v>44018</v>
      </c>
      <c r="B115" s="279">
        <v>2857</v>
      </c>
      <c r="C115" s="263">
        <v>438</v>
      </c>
      <c r="D115" s="264"/>
      <c r="E115" s="264"/>
      <c r="F115" s="264"/>
      <c r="G115" s="264"/>
      <c r="H115" s="264"/>
      <c r="I115" s="264"/>
      <c r="J115" s="264"/>
      <c r="K115" s="264"/>
    </row>
    <row r="116" spans="1:11" x14ac:dyDescent="0.25">
      <c r="A116" s="278">
        <v>44019</v>
      </c>
      <c r="B116" s="279">
        <v>2491</v>
      </c>
      <c r="C116" s="263">
        <v>402</v>
      </c>
      <c r="D116" s="264"/>
      <c r="E116" s="264"/>
      <c r="F116" s="264"/>
      <c r="G116" s="264"/>
      <c r="H116" s="264"/>
      <c r="I116" s="264"/>
      <c r="J116" s="264"/>
      <c r="K116" s="264"/>
    </row>
    <row r="117" spans="1:11" x14ac:dyDescent="0.25">
      <c r="A117" s="278">
        <v>44020</v>
      </c>
      <c r="B117" s="279">
        <v>2432</v>
      </c>
      <c r="C117" s="263">
        <v>389</v>
      </c>
      <c r="D117" s="264"/>
      <c r="E117" s="264"/>
      <c r="F117" s="264"/>
      <c r="G117" s="264"/>
      <c r="H117" s="264"/>
      <c r="I117" s="264"/>
      <c r="J117" s="264"/>
      <c r="K117" s="264"/>
    </row>
    <row r="118" spans="1:11" x14ac:dyDescent="0.25">
      <c r="A118" s="278">
        <v>44021</v>
      </c>
      <c r="B118" s="279">
        <v>2464</v>
      </c>
      <c r="C118" s="263">
        <v>433</v>
      </c>
      <c r="D118" s="264"/>
      <c r="E118" s="264"/>
      <c r="F118" s="264"/>
      <c r="G118" s="264"/>
      <c r="H118" s="264"/>
      <c r="I118" s="264"/>
      <c r="J118" s="264"/>
      <c r="K118" s="264"/>
    </row>
    <row r="119" spans="1:11" x14ac:dyDescent="0.25">
      <c r="A119" s="278">
        <v>44022</v>
      </c>
      <c r="B119" s="279">
        <v>2583</v>
      </c>
      <c r="C119" s="263">
        <v>365</v>
      </c>
      <c r="D119" s="264"/>
      <c r="E119" s="264"/>
      <c r="F119" s="264"/>
      <c r="G119" s="264"/>
      <c r="H119" s="264"/>
      <c r="I119" s="264"/>
      <c r="J119" s="264"/>
      <c r="K119" s="264"/>
    </row>
    <row r="120" spans="1:11" x14ac:dyDescent="0.25">
      <c r="A120" s="278">
        <v>44023</v>
      </c>
      <c r="B120" s="279">
        <v>6574</v>
      </c>
      <c r="C120" s="263">
        <v>170</v>
      </c>
      <c r="D120" s="264"/>
      <c r="E120" s="264"/>
      <c r="F120" s="264"/>
      <c r="G120" s="264"/>
      <c r="H120" s="264"/>
      <c r="I120" s="264"/>
      <c r="J120" s="264"/>
      <c r="K120" s="264"/>
    </row>
    <row r="121" spans="1:11" x14ac:dyDescent="0.25">
      <c r="A121" s="278">
        <v>44024</v>
      </c>
      <c r="B121" s="279">
        <v>6147</v>
      </c>
      <c r="C121" s="263">
        <v>133</v>
      </c>
      <c r="D121" s="264"/>
      <c r="E121" s="264"/>
      <c r="F121" s="264"/>
      <c r="G121" s="264"/>
      <c r="H121" s="264"/>
      <c r="I121" s="264"/>
      <c r="J121" s="264"/>
      <c r="K121" s="264"/>
    </row>
    <row r="122" spans="1:11" x14ac:dyDescent="0.25">
      <c r="A122" s="278">
        <v>44025</v>
      </c>
      <c r="B122" s="279">
        <v>3492</v>
      </c>
      <c r="C122" s="263">
        <v>436</v>
      </c>
      <c r="D122" s="264"/>
      <c r="E122" s="264"/>
      <c r="F122" s="264"/>
      <c r="G122" s="264"/>
      <c r="H122" s="264"/>
      <c r="I122" s="264"/>
      <c r="J122" s="264"/>
      <c r="K122" s="264"/>
    </row>
    <row r="123" spans="1:11" x14ac:dyDescent="0.25">
      <c r="A123" s="278">
        <v>44026</v>
      </c>
      <c r="B123" s="279">
        <v>2543</v>
      </c>
      <c r="C123" s="263">
        <v>361</v>
      </c>
      <c r="D123" s="264"/>
      <c r="E123" s="264"/>
      <c r="F123" s="264"/>
      <c r="G123" s="264"/>
      <c r="H123" s="264"/>
      <c r="I123" s="264"/>
      <c r="J123" s="264"/>
      <c r="K123" s="264"/>
    </row>
    <row r="124" spans="1:11" x14ac:dyDescent="0.25">
      <c r="A124" s="278">
        <v>44027</v>
      </c>
      <c r="B124" s="279">
        <v>2507</v>
      </c>
      <c r="C124" s="263">
        <v>410</v>
      </c>
      <c r="D124" s="264"/>
      <c r="E124" s="264"/>
      <c r="F124" s="264"/>
      <c r="G124" s="264"/>
      <c r="H124" s="264"/>
      <c r="I124" s="264"/>
      <c r="J124" s="264"/>
      <c r="K124" s="264"/>
    </row>
    <row r="125" spans="1:11" x14ac:dyDescent="0.25">
      <c r="A125" s="278">
        <v>44028</v>
      </c>
      <c r="B125" s="279">
        <v>2572</v>
      </c>
      <c r="C125" s="263">
        <v>394</v>
      </c>
      <c r="D125" s="264"/>
      <c r="E125" s="264"/>
      <c r="F125" s="264"/>
      <c r="G125" s="264"/>
      <c r="H125" s="264"/>
      <c r="I125" s="264"/>
      <c r="J125" s="264"/>
      <c r="K125" s="264"/>
    </row>
    <row r="126" spans="1:11" x14ac:dyDescent="0.25">
      <c r="A126" s="278">
        <v>44029</v>
      </c>
      <c r="B126" s="279">
        <v>2668</v>
      </c>
      <c r="C126" s="263">
        <v>322</v>
      </c>
      <c r="D126" s="264"/>
      <c r="E126" s="264"/>
      <c r="F126" s="264"/>
      <c r="G126" s="264"/>
      <c r="H126" s="264"/>
      <c r="I126" s="264"/>
      <c r="J126" s="264"/>
      <c r="K126" s="264"/>
    </row>
    <row r="127" spans="1:11" x14ac:dyDescent="0.25">
      <c r="A127" s="278">
        <v>44030</v>
      </c>
      <c r="B127" s="279">
        <v>6868</v>
      </c>
      <c r="C127" s="263">
        <v>197</v>
      </c>
      <c r="D127" s="264"/>
      <c r="E127" s="264"/>
      <c r="F127" s="264"/>
      <c r="G127" s="264"/>
      <c r="H127" s="264"/>
      <c r="I127" s="264"/>
      <c r="J127" s="264"/>
      <c r="K127" s="264"/>
    </row>
    <row r="128" spans="1:11" x14ac:dyDescent="0.25">
      <c r="A128" s="278">
        <v>44031</v>
      </c>
      <c r="B128" s="279">
        <v>6540</v>
      </c>
      <c r="C128" s="263">
        <v>229</v>
      </c>
      <c r="D128" s="264"/>
      <c r="E128" s="264"/>
      <c r="F128" s="264"/>
      <c r="G128" s="264"/>
      <c r="H128" s="264"/>
      <c r="I128" s="264"/>
      <c r="J128" s="264"/>
      <c r="K128" s="264"/>
    </row>
    <row r="129" spans="1:11" x14ac:dyDescent="0.2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98" customWidth="1"/>
    <col min="8" max="16384" width="9.42578125" style="298"/>
  </cols>
  <sheetData>
    <row r="1" spans="1:19" x14ac:dyDescent="0.25">
      <c r="A1" s="296" t="s">
        <v>31</v>
      </c>
      <c r="B1" s="296"/>
      <c r="C1" s="296"/>
      <c r="D1" s="297"/>
      <c r="E1" s="297"/>
      <c r="F1" s="297"/>
      <c r="G1" s="297"/>
      <c r="K1" s="299" t="s">
        <v>29</v>
      </c>
    </row>
    <row r="2" spans="1:19" x14ac:dyDescent="0.25">
      <c r="A2" s="297"/>
      <c r="B2" s="297"/>
      <c r="C2" s="297"/>
      <c r="D2" s="297"/>
      <c r="E2" s="297"/>
      <c r="F2" s="297"/>
      <c r="G2" s="297"/>
    </row>
    <row r="3" spans="1:19" ht="30.6" customHeight="1" x14ac:dyDescent="0.25">
      <c r="A3" s="589" t="s">
        <v>0</v>
      </c>
      <c r="B3" s="585" t="s">
        <v>4</v>
      </c>
      <c r="C3" s="586"/>
      <c r="D3" s="587"/>
      <c r="E3" s="588" t="s">
        <v>7</v>
      </c>
      <c r="F3" s="588"/>
      <c r="G3" s="588"/>
    </row>
    <row r="4" spans="1:19" x14ac:dyDescent="0.25">
      <c r="A4" s="590"/>
      <c r="B4" s="300" t="s">
        <v>1</v>
      </c>
      <c r="C4" s="301" t="s">
        <v>2</v>
      </c>
      <c r="D4" s="302" t="s">
        <v>3</v>
      </c>
      <c r="E4" s="301" t="s">
        <v>1</v>
      </c>
      <c r="F4" s="301" t="s">
        <v>2</v>
      </c>
      <c r="G4" s="303" t="s">
        <v>3</v>
      </c>
    </row>
    <row r="5" spans="1:19" x14ac:dyDescent="0.25">
      <c r="A5" s="304">
        <v>43908</v>
      </c>
      <c r="B5" s="305"/>
      <c r="C5" s="306"/>
      <c r="D5" s="307">
        <v>6</v>
      </c>
      <c r="E5" s="308"/>
      <c r="F5" s="308"/>
      <c r="G5" s="308">
        <v>149</v>
      </c>
      <c r="H5" s="309"/>
      <c r="I5" s="309"/>
      <c r="J5" s="309"/>
      <c r="K5" s="309"/>
      <c r="L5" s="309"/>
      <c r="M5" s="309"/>
      <c r="N5" s="310"/>
      <c r="O5" s="310"/>
      <c r="P5" s="310"/>
      <c r="Q5" s="310"/>
      <c r="R5" s="310"/>
      <c r="S5" s="310"/>
    </row>
    <row r="6" spans="1:19" x14ac:dyDescent="0.25">
      <c r="A6" s="311">
        <v>43909</v>
      </c>
      <c r="B6" s="312"/>
      <c r="C6" s="313"/>
      <c r="D6" s="314">
        <v>11</v>
      </c>
      <c r="E6" s="308"/>
      <c r="F6" s="308"/>
      <c r="G6" s="308">
        <v>213</v>
      </c>
      <c r="H6" s="309"/>
      <c r="I6" s="309"/>
      <c r="J6" s="309"/>
      <c r="K6" s="309"/>
      <c r="L6" s="309"/>
      <c r="M6" s="309"/>
      <c r="N6" s="310"/>
      <c r="O6" s="310"/>
      <c r="P6" s="310"/>
      <c r="Q6" s="310"/>
      <c r="R6" s="310"/>
      <c r="S6" s="310"/>
    </row>
    <row r="7" spans="1:19" x14ac:dyDescent="0.25">
      <c r="A7" s="311">
        <v>43910</v>
      </c>
      <c r="B7" s="312"/>
      <c r="C7" s="313"/>
      <c r="D7" s="314">
        <v>16</v>
      </c>
      <c r="E7" s="308"/>
      <c r="F7" s="308"/>
      <c r="G7" s="308">
        <v>247</v>
      </c>
      <c r="H7" s="309"/>
      <c r="I7" s="309"/>
      <c r="J7" s="309"/>
      <c r="K7" s="309"/>
      <c r="L7" s="309"/>
      <c r="M7" s="309"/>
      <c r="N7" s="310"/>
      <c r="O7" s="310"/>
      <c r="P7" s="310"/>
      <c r="Q7" s="310"/>
      <c r="R7" s="310"/>
      <c r="S7" s="310"/>
    </row>
    <row r="8" spans="1:19" x14ac:dyDescent="0.25">
      <c r="A8" s="311">
        <v>43911</v>
      </c>
      <c r="B8" s="312"/>
      <c r="C8" s="313"/>
      <c r="D8" s="314">
        <v>20</v>
      </c>
      <c r="E8" s="308"/>
      <c r="F8" s="308"/>
      <c r="G8" s="308">
        <v>244</v>
      </c>
      <c r="H8" s="309"/>
      <c r="I8" s="309"/>
      <c r="J8" s="309"/>
      <c r="K8" s="309"/>
      <c r="L8" s="309"/>
      <c r="M8" s="309"/>
      <c r="N8" s="310"/>
      <c r="O8" s="310"/>
      <c r="P8" s="310"/>
      <c r="Q8" s="310"/>
      <c r="R8" s="310"/>
      <c r="S8" s="310"/>
    </row>
    <row r="9" spans="1:19" x14ac:dyDescent="0.25">
      <c r="A9" s="311">
        <v>43912</v>
      </c>
      <c r="B9" s="312"/>
      <c r="C9" s="313"/>
      <c r="D9" s="314">
        <v>23</v>
      </c>
      <c r="E9" s="308"/>
      <c r="F9" s="308"/>
      <c r="G9" s="308">
        <v>285</v>
      </c>
      <c r="H9" s="309"/>
      <c r="I9" s="309"/>
      <c r="J9" s="309"/>
      <c r="K9" s="309"/>
      <c r="L9" s="309"/>
      <c r="M9" s="309"/>
      <c r="N9" s="310"/>
      <c r="O9" s="310"/>
      <c r="P9" s="310"/>
      <c r="Q9" s="310"/>
      <c r="R9" s="310"/>
      <c r="S9" s="310"/>
    </row>
    <row r="10" spans="1:19" x14ac:dyDescent="0.2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2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2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2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2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2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2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2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2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2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2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2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2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2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2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2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2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2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2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2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25">
      <c r="A30" s="320">
        <v>43933</v>
      </c>
      <c r="B30" s="313">
        <v>208</v>
      </c>
      <c r="C30" s="313">
        <v>13</v>
      </c>
      <c r="D30" s="314">
        <v>221</v>
      </c>
      <c r="E30" s="313">
        <v>1487</v>
      </c>
      <c r="F30" s="313">
        <v>268</v>
      </c>
      <c r="G30" s="313">
        <v>1755</v>
      </c>
    </row>
    <row r="31" spans="1:19" x14ac:dyDescent="0.25">
      <c r="A31" s="321">
        <v>43934</v>
      </c>
      <c r="B31" s="312">
        <v>203</v>
      </c>
      <c r="C31" s="313">
        <v>8</v>
      </c>
      <c r="D31" s="313">
        <v>211</v>
      </c>
      <c r="E31" s="312">
        <v>1482</v>
      </c>
      <c r="F31" s="313">
        <v>315</v>
      </c>
      <c r="G31" s="313">
        <v>1797</v>
      </c>
    </row>
    <row r="32" spans="1:19" x14ac:dyDescent="0.25">
      <c r="A32" s="320">
        <v>43935</v>
      </c>
      <c r="B32" s="313">
        <v>192</v>
      </c>
      <c r="C32" s="313">
        <v>4</v>
      </c>
      <c r="D32" s="313">
        <v>196</v>
      </c>
      <c r="E32" s="312">
        <v>1514</v>
      </c>
      <c r="F32" s="313">
        <v>287</v>
      </c>
      <c r="G32" s="313">
        <v>1801</v>
      </c>
    </row>
    <row r="33" spans="1:7" x14ac:dyDescent="0.25">
      <c r="A33" s="320">
        <v>43936</v>
      </c>
      <c r="B33" s="313">
        <v>191</v>
      </c>
      <c r="C33" s="313">
        <v>4</v>
      </c>
      <c r="D33" s="314">
        <v>195</v>
      </c>
      <c r="E33" s="313">
        <v>1486</v>
      </c>
      <c r="F33" s="313">
        <v>261</v>
      </c>
      <c r="G33" s="313">
        <v>1747</v>
      </c>
    </row>
    <row r="34" spans="1:7" x14ac:dyDescent="0.25">
      <c r="A34" s="322">
        <v>43937</v>
      </c>
      <c r="B34" s="318">
        <v>191</v>
      </c>
      <c r="C34" s="318">
        <v>5</v>
      </c>
      <c r="D34" s="323">
        <v>196</v>
      </c>
      <c r="E34" s="324">
        <v>1479</v>
      </c>
      <c r="F34" s="323">
        <v>318</v>
      </c>
      <c r="G34" s="323">
        <v>1797</v>
      </c>
    </row>
    <row r="35" spans="1:7" x14ac:dyDescent="0.25">
      <c r="A35" s="325">
        <v>43938</v>
      </c>
      <c r="B35" s="318">
        <v>184</v>
      </c>
      <c r="C35" s="318">
        <v>5</v>
      </c>
      <c r="D35" s="323">
        <v>189</v>
      </c>
      <c r="E35" s="324">
        <v>1487</v>
      </c>
      <c r="F35" s="323">
        <v>312</v>
      </c>
      <c r="G35" s="323">
        <v>1799</v>
      </c>
    </row>
    <row r="36" spans="1:7" x14ac:dyDescent="0.25">
      <c r="A36" s="325">
        <v>43939</v>
      </c>
      <c r="B36" s="318">
        <v>178</v>
      </c>
      <c r="C36" s="318">
        <v>4</v>
      </c>
      <c r="D36" s="323">
        <v>182</v>
      </c>
      <c r="E36" s="324">
        <v>1501</v>
      </c>
      <c r="F36" s="323">
        <v>292</v>
      </c>
      <c r="G36" s="323">
        <v>1793</v>
      </c>
    </row>
    <row r="37" spans="1:7" x14ac:dyDescent="0.25">
      <c r="A37" s="325">
        <v>43940</v>
      </c>
      <c r="B37" s="318">
        <v>170</v>
      </c>
      <c r="C37" s="318">
        <v>4</v>
      </c>
      <c r="D37" s="318">
        <v>174</v>
      </c>
      <c r="E37" s="317">
        <v>1520</v>
      </c>
      <c r="F37" s="318">
        <v>277</v>
      </c>
      <c r="G37" s="318">
        <v>1797</v>
      </c>
    </row>
    <row r="38" spans="1:7" x14ac:dyDescent="0.25">
      <c r="A38" s="325">
        <v>43941</v>
      </c>
      <c r="B38" s="318">
        <v>167</v>
      </c>
      <c r="C38" s="318">
        <v>2</v>
      </c>
      <c r="D38" s="318">
        <v>169</v>
      </c>
      <c r="E38" s="326">
        <v>1520</v>
      </c>
      <c r="F38" s="327">
        <v>289</v>
      </c>
      <c r="G38" s="327">
        <v>1809</v>
      </c>
    </row>
    <row r="39" spans="1:7" x14ac:dyDescent="0.25">
      <c r="A39" s="325">
        <v>43942</v>
      </c>
      <c r="B39" s="328">
        <v>159</v>
      </c>
      <c r="C39" s="328">
        <v>7</v>
      </c>
      <c r="D39" s="323">
        <v>166</v>
      </c>
      <c r="E39" s="324">
        <v>1472</v>
      </c>
      <c r="F39" s="323">
        <v>394</v>
      </c>
      <c r="G39" s="323">
        <v>1866</v>
      </c>
    </row>
    <row r="40" spans="1:7" x14ac:dyDescent="0.25">
      <c r="A40" s="325">
        <v>43943</v>
      </c>
      <c r="B40" s="328">
        <v>147</v>
      </c>
      <c r="C40" s="328">
        <v>8</v>
      </c>
      <c r="D40" s="329">
        <v>155</v>
      </c>
      <c r="E40" s="323">
        <v>1432</v>
      </c>
      <c r="F40" s="323">
        <v>344</v>
      </c>
      <c r="G40" s="323">
        <v>1776</v>
      </c>
    </row>
    <row r="41" spans="1:7" x14ac:dyDescent="0.25">
      <c r="A41" s="325">
        <v>43944</v>
      </c>
      <c r="B41" s="328">
        <v>136</v>
      </c>
      <c r="C41" s="328">
        <v>12</v>
      </c>
      <c r="D41" s="323">
        <v>148</v>
      </c>
      <c r="E41" s="324">
        <v>1423</v>
      </c>
      <c r="F41" s="323">
        <v>325</v>
      </c>
      <c r="G41" s="323">
        <v>1748</v>
      </c>
    </row>
    <row r="42" spans="1:7" x14ac:dyDescent="0.25">
      <c r="A42" s="325">
        <v>43945</v>
      </c>
      <c r="B42" s="328">
        <v>136</v>
      </c>
      <c r="C42" s="328">
        <v>5</v>
      </c>
      <c r="D42" s="323">
        <v>141</v>
      </c>
      <c r="E42" s="324">
        <v>1383</v>
      </c>
      <c r="F42" s="323">
        <v>327</v>
      </c>
      <c r="G42" s="323">
        <v>1710</v>
      </c>
    </row>
    <row r="43" spans="1:7" x14ac:dyDescent="0.25">
      <c r="A43" s="325">
        <v>43946</v>
      </c>
      <c r="B43" s="328">
        <v>131</v>
      </c>
      <c r="C43" s="328">
        <v>9</v>
      </c>
      <c r="D43" s="329">
        <v>140</v>
      </c>
      <c r="E43" s="323">
        <v>1385</v>
      </c>
      <c r="F43" s="323">
        <v>363</v>
      </c>
      <c r="G43" s="323">
        <v>1748</v>
      </c>
    </row>
    <row r="44" spans="1:7" x14ac:dyDescent="0.25">
      <c r="A44" s="325">
        <v>43947</v>
      </c>
      <c r="B44" s="328">
        <v>126</v>
      </c>
      <c r="C44" s="328">
        <v>7</v>
      </c>
      <c r="D44" s="329">
        <v>133</v>
      </c>
      <c r="E44" s="323">
        <v>1382</v>
      </c>
      <c r="F44" s="323">
        <v>353</v>
      </c>
      <c r="G44" s="323">
        <v>1735</v>
      </c>
    </row>
    <row r="45" spans="1:7" x14ac:dyDescent="0.25">
      <c r="A45" s="325">
        <v>43948</v>
      </c>
      <c r="B45" s="328">
        <v>121</v>
      </c>
      <c r="C45" s="328">
        <v>13</v>
      </c>
      <c r="D45" s="329">
        <v>134</v>
      </c>
      <c r="E45" s="323">
        <v>1387</v>
      </c>
      <c r="F45" s="323">
        <v>375</v>
      </c>
      <c r="G45" s="323">
        <v>1762</v>
      </c>
    </row>
    <row r="46" spans="1:7" x14ac:dyDescent="0.25">
      <c r="A46" s="325">
        <v>43949</v>
      </c>
      <c r="B46" s="328">
        <v>114</v>
      </c>
      <c r="C46" s="328">
        <v>12</v>
      </c>
      <c r="D46" s="329">
        <v>126</v>
      </c>
      <c r="E46" s="323">
        <v>1359</v>
      </c>
      <c r="F46" s="323">
        <v>395</v>
      </c>
      <c r="G46" s="323">
        <v>1754</v>
      </c>
    </row>
    <row r="47" spans="1:7" x14ac:dyDescent="0.25">
      <c r="A47" s="325">
        <v>43950</v>
      </c>
      <c r="B47" s="328">
        <v>103</v>
      </c>
      <c r="C47" s="328">
        <v>11</v>
      </c>
      <c r="D47" s="329">
        <v>114</v>
      </c>
      <c r="E47" s="323">
        <v>1363</v>
      </c>
      <c r="F47" s="323">
        <v>364</v>
      </c>
      <c r="G47" s="323">
        <v>1727</v>
      </c>
    </row>
    <row r="48" spans="1:7" x14ac:dyDescent="0.25">
      <c r="A48" s="325">
        <v>43951</v>
      </c>
      <c r="B48" s="328">
        <v>101</v>
      </c>
      <c r="C48" s="328">
        <v>8</v>
      </c>
      <c r="D48" s="329">
        <v>109</v>
      </c>
      <c r="E48" s="323">
        <v>1324</v>
      </c>
      <c r="F48" s="323">
        <v>424</v>
      </c>
      <c r="G48" s="323">
        <v>1748</v>
      </c>
    </row>
    <row r="49" spans="1:8" x14ac:dyDescent="0.25">
      <c r="A49" s="325">
        <v>43952</v>
      </c>
      <c r="B49" s="328">
        <v>100</v>
      </c>
      <c r="C49" s="328">
        <v>10</v>
      </c>
      <c r="D49" s="329">
        <v>110</v>
      </c>
      <c r="E49" s="323">
        <v>1302</v>
      </c>
      <c r="F49" s="323">
        <v>439</v>
      </c>
      <c r="G49" s="323">
        <v>1741</v>
      </c>
      <c r="H49" s="330"/>
    </row>
    <row r="50" spans="1:8" x14ac:dyDescent="0.25">
      <c r="A50" s="325">
        <v>43953</v>
      </c>
      <c r="B50" s="328">
        <v>97</v>
      </c>
      <c r="C50" s="328">
        <v>11</v>
      </c>
      <c r="D50" s="329">
        <v>108</v>
      </c>
      <c r="E50" s="323">
        <v>1277</v>
      </c>
      <c r="F50" s="323">
        <v>397</v>
      </c>
      <c r="G50" s="323">
        <v>1674</v>
      </c>
    </row>
    <row r="51" spans="1:8" x14ac:dyDescent="0.25">
      <c r="A51" s="325">
        <v>43954</v>
      </c>
      <c r="B51" s="328">
        <v>91</v>
      </c>
      <c r="C51" s="328">
        <v>8</v>
      </c>
      <c r="D51" s="329">
        <v>99</v>
      </c>
      <c r="E51" s="323">
        <v>1266</v>
      </c>
      <c r="F51" s="323">
        <v>400</v>
      </c>
      <c r="G51" s="323">
        <v>1666</v>
      </c>
    </row>
    <row r="52" spans="1:8" x14ac:dyDescent="0.25">
      <c r="A52" s="325">
        <v>43955</v>
      </c>
      <c r="B52" s="328">
        <v>91</v>
      </c>
      <c r="C52" s="328">
        <v>8</v>
      </c>
      <c r="D52" s="331">
        <v>99</v>
      </c>
      <c r="E52" s="328">
        <v>1279</v>
      </c>
      <c r="F52" s="328">
        <v>441</v>
      </c>
      <c r="G52" s="328">
        <v>1720</v>
      </c>
    </row>
    <row r="53" spans="1:8" x14ac:dyDescent="0.25">
      <c r="A53" s="325">
        <v>43956</v>
      </c>
      <c r="B53" s="328">
        <v>90</v>
      </c>
      <c r="C53" s="328">
        <v>14</v>
      </c>
      <c r="D53" s="329">
        <v>104</v>
      </c>
      <c r="E53" s="323">
        <v>1225</v>
      </c>
      <c r="F53" s="323">
        <v>431</v>
      </c>
      <c r="G53" s="323">
        <v>1656</v>
      </c>
    </row>
    <row r="54" spans="1:8" x14ac:dyDescent="0.25">
      <c r="A54" s="325">
        <v>43957</v>
      </c>
      <c r="B54" s="328">
        <v>79</v>
      </c>
      <c r="C54" s="328">
        <v>10</v>
      </c>
      <c r="D54" s="329">
        <v>89</v>
      </c>
      <c r="E54" s="323">
        <v>1204</v>
      </c>
      <c r="F54" s="323">
        <v>428</v>
      </c>
      <c r="G54" s="323">
        <v>1632</v>
      </c>
    </row>
    <row r="55" spans="1:8" x14ac:dyDescent="0.25">
      <c r="A55" s="325">
        <v>43958</v>
      </c>
      <c r="B55" s="328">
        <v>79</v>
      </c>
      <c r="C55" s="328">
        <v>7</v>
      </c>
      <c r="D55" s="329">
        <v>86</v>
      </c>
      <c r="E55" s="323">
        <v>1199</v>
      </c>
      <c r="F55" s="323">
        <v>388</v>
      </c>
      <c r="G55" s="323">
        <v>1587</v>
      </c>
    </row>
    <row r="56" spans="1:8" x14ac:dyDescent="0.25">
      <c r="A56" s="325">
        <v>43959</v>
      </c>
      <c r="B56" s="332">
        <v>75</v>
      </c>
      <c r="C56" s="332">
        <v>9</v>
      </c>
      <c r="D56" s="319">
        <v>84</v>
      </c>
      <c r="E56" s="332">
        <v>1168</v>
      </c>
      <c r="F56" s="332">
        <v>416</v>
      </c>
      <c r="G56" s="332">
        <v>1584</v>
      </c>
    </row>
    <row r="57" spans="1:8" x14ac:dyDescent="0.25">
      <c r="A57" s="325">
        <v>43960</v>
      </c>
      <c r="B57" s="332">
        <v>76</v>
      </c>
      <c r="C57" s="332">
        <v>17</v>
      </c>
      <c r="D57" s="332">
        <v>93</v>
      </c>
      <c r="E57" s="317">
        <v>1159</v>
      </c>
      <c r="F57" s="332">
        <v>418</v>
      </c>
      <c r="G57" s="332">
        <v>1577</v>
      </c>
    </row>
    <row r="58" spans="1:8" x14ac:dyDescent="0.25">
      <c r="A58" s="325">
        <v>43961</v>
      </c>
      <c r="B58" s="332">
        <v>75</v>
      </c>
      <c r="C58" s="332">
        <v>7</v>
      </c>
      <c r="D58" s="332">
        <v>82</v>
      </c>
      <c r="E58" s="317">
        <v>1132</v>
      </c>
      <c r="F58" s="332">
        <v>352</v>
      </c>
      <c r="G58" s="332">
        <v>1484</v>
      </c>
    </row>
    <row r="59" spans="1:8" x14ac:dyDescent="0.25">
      <c r="A59" s="325">
        <v>43962</v>
      </c>
      <c r="B59" s="332">
        <v>72</v>
      </c>
      <c r="C59" s="332">
        <v>8</v>
      </c>
      <c r="D59" s="332">
        <v>80</v>
      </c>
      <c r="E59" s="333">
        <v>1145</v>
      </c>
      <c r="F59" s="332">
        <v>308</v>
      </c>
      <c r="G59" s="332">
        <v>1453</v>
      </c>
    </row>
    <row r="60" spans="1:8" x14ac:dyDescent="0.25">
      <c r="A60" s="325">
        <v>43963</v>
      </c>
      <c r="B60" s="318">
        <v>69</v>
      </c>
      <c r="C60" s="318">
        <v>12</v>
      </c>
      <c r="D60" s="319">
        <v>81</v>
      </c>
      <c r="E60" s="333">
        <v>1131</v>
      </c>
      <c r="F60" s="332">
        <v>487</v>
      </c>
      <c r="G60" s="332">
        <v>1618</v>
      </c>
    </row>
    <row r="61" spans="1:8" x14ac:dyDescent="0.25">
      <c r="A61" s="325">
        <v>43964</v>
      </c>
      <c r="B61" s="318">
        <v>64</v>
      </c>
      <c r="C61" s="318">
        <v>2</v>
      </c>
      <c r="D61" s="319">
        <v>66</v>
      </c>
      <c r="E61" s="333">
        <v>1101</v>
      </c>
      <c r="F61" s="332">
        <v>433</v>
      </c>
      <c r="G61" s="332">
        <v>1534</v>
      </c>
    </row>
    <row r="62" spans="1:8" x14ac:dyDescent="0.25">
      <c r="A62" s="325">
        <v>43965</v>
      </c>
      <c r="B62" s="318">
        <v>61</v>
      </c>
      <c r="C62" s="318">
        <v>10</v>
      </c>
      <c r="D62" s="319">
        <v>71</v>
      </c>
      <c r="E62" s="333">
        <v>1100</v>
      </c>
      <c r="F62" s="332">
        <v>380</v>
      </c>
      <c r="G62" s="332">
        <v>1480</v>
      </c>
    </row>
    <row r="63" spans="1:8" x14ac:dyDescent="0.25">
      <c r="A63" s="325">
        <v>43966</v>
      </c>
      <c r="B63" s="318">
        <v>53</v>
      </c>
      <c r="C63" s="318">
        <v>18</v>
      </c>
      <c r="D63" s="319">
        <v>71</v>
      </c>
      <c r="E63" s="333">
        <v>1066</v>
      </c>
      <c r="F63" s="332">
        <v>383</v>
      </c>
      <c r="G63" s="332">
        <v>1449</v>
      </c>
    </row>
    <row r="64" spans="1:8" x14ac:dyDescent="0.25">
      <c r="A64" s="325">
        <v>43967</v>
      </c>
      <c r="B64" s="318">
        <v>49</v>
      </c>
      <c r="C64" s="318">
        <v>10</v>
      </c>
      <c r="D64" s="319">
        <v>59</v>
      </c>
      <c r="E64" s="333">
        <v>1011</v>
      </c>
      <c r="F64" s="332">
        <v>405</v>
      </c>
      <c r="G64" s="332">
        <v>1416</v>
      </c>
    </row>
    <row r="65" spans="1:8" x14ac:dyDescent="0.25">
      <c r="A65" s="325">
        <v>43968</v>
      </c>
      <c r="B65" s="328">
        <v>46</v>
      </c>
      <c r="C65" s="328">
        <v>13</v>
      </c>
      <c r="D65" s="331">
        <v>59</v>
      </c>
      <c r="E65" s="333">
        <v>1007</v>
      </c>
      <c r="F65" s="332">
        <v>301</v>
      </c>
      <c r="G65" s="332">
        <v>1308</v>
      </c>
    </row>
    <row r="66" spans="1:8" x14ac:dyDescent="0.25">
      <c r="A66" s="325">
        <v>43969</v>
      </c>
      <c r="B66" s="328">
        <v>46</v>
      </c>
      <c r="C66" s="328">
        <v>17</v>
      </c>
      <c r="D66" s="331">
        <v>63</v>
      </c>
      <c r="E66" s="333">
        <v>1005</v>
      </c>
      <c r="F66" s="332">
        <v>422</v>
      </c>
      <c r="G66" s="332">
        <v>1427</v>
      </c>
    </row>
    <row r="67" spans="1:8" x14ac:dyDescent="0.25">
      <c r="A67" s="325">
        <v>43970</v>
      </c>
      <c r="B67" s="328">
        <v>47</v>
      </c>
      <c r="C67" s="328">
        <v>12</v>
      </c>
      <c r="D67" s="331">
        <v>59</v>
      </c>
      <c r="E67" s="333">
        <v>969</v>
      </c>
      <c r="F67" s="332">
        <v>478</v>
      </c>
      <c r="G67" s="332">
        <v>1447</v>
      </c>
    </row>
    <row r="68" spans="1:8" x14ac:dyDescent="0.25">
      <c r="A68" s="325">
        <v>43971</v>
      </c>
      <c r="B68" s="332">
        <v>44</v>
      </c>
      <c r="C68" s="332">
        <v>9</v>
      </c>
      <c r="D68" s="332">
        <v>53</v>
      </c>
      <c r="E68" s="317">
        <v>943</v>
      </c>
      <c r="F68" s="332">
        <v>500</v>
      </c>
      <c r="G68" s="332">
        <v>1443</v>
      </c>
    </row>
    <row r="69" spans="1:8" x14ac:dyDescent="0.25">
      <c r="A69" s="325">
        <v>43972</v>
      </c>
      <c r="B69" s="332">
        <v>43</v>
      </c>
      <c r="C69" s="332">
        <v>8</v>
      </c>
      <c r="D69" s="319">
        <v>51</v>
      </c>
      <c r="E69" s="332">
        <v>909</v>
      </c>
      <c r="F69" s="332">
        <v>409</v>
      </c>
      <c r="G69" s="332">
        <v>1318</v>
      </c>
    </row>
    <row r="70" spans="1:8" x14ac:dyDescent="0.25">
      <c r="A70" s="325">
        <v>43973</v>
      </c>
      <c r="B70" s="332">
        <v>38</v>
      </c>
      <c r="C70" s="332">
        <v>12</v>
      </c>
      <c r="D70" s="319">
        <v>50</v>
      </c>
      <c r="E70" s="332">
        <v>874</v>
      </c>
      <c r="F70" s="332">
        <v>383</v>
      </c>
      <c r="G70" s="332">
        <v>1257</v>
      </c>
    </row>
    <row r="71" spans="1:8" x14ac:dyDescent="0.25">
      <c r="A71" s="325">
        <v>43974</v>
      </c>
      <c r="B71" s="332">
        <v>36</v>
      </c>
      <c r="C71" s="332">
        <v>14</v>
      </c>
      <c r="D71" s="331">
        <v>50</v>
      </c>
      <c r="E71" s="332">
        <v>841</v>
      </c>
      <c r="F71" s="332">
        <v>464</v>
      </c>
      <c r="G71" s="332">
        <v>1305</v>
      </c>
    </row>
    <row r="72" spans="1:8" x14ac:dyDescent="0.25">
      <c r="A72" s="325">
        <v>43975</v>
      </c>
      <c r="B72" s="332">
        <v>33</v>
      </c>
      <c r="C72" s="332">
        <v>11</v>
      </c>
      <c r="D72" s="331">
        <v>44</v>
      </c>
      <c r="E72" s="332">
        <v>845</v>
      </c>
      <c r="F72" s="332">
        <v>484</v>
      </c>
      <c r="G72" s="332">
        <v>1329</v>
      </c>
    </row>
    <row r="73" spans="1:8" x14ac:dyDescent="0.25">
      <c r="A73" s="325">
        <v>43976</v>
      </c>
      <c r="B73" s="332">
        <v>29</v>
      </c>
      <c r="C73" s="332">
        <v>11</v>
      </c>
      <c r="D73" s="332">
        <v>40</v>
      </c>
      <c r="E73" s="317">
        <v>849</v>
      </c>
      <c r="F73" s="332">
        <v>420</v>
      </c>
      <c r="G73" s="332">
        <v>1269</v>
      </c>
      <c r="H73" s="332"/>
    </row>
    <row r="74" spans="1:8" x14ac:dyDescent="0.25">
      <c r="A74" s="325">
        <v>43977</v>
      </c>
      <c r="B74" s="332">
        <v>27</v>
      </c>
      <c r="C74" s="332">
        <v>8</v>
      </c>
      <c r="D74" s="319">
        <v>35</v>
      </c>
      <c r="E74" s="332">
        <v>833</v>
      </c>
      <c r="F74" s="332">
        <v>367</v>
      </c>
      <c r="G74" s="332">
        <v>1200</v>
      </c>
    </row>
    <row r="75" spans="1:8" x14ac:dyDescent="0.25">
      <c r="A75" s="325">
        <v>43978</v>
      </c>
      <c r="B75" s="332">
        <v>28</v>
      </c>
      <c r="C75" s="332">
        <v>10</v>
      </c>
      <c r="D75" s="319">
        <v>38</v>
      </c>
      <c r="E75" s="332">
        <v>810</v>
      </c>
      <c r="F75" s="332">
        <v>437</v>
      </c>
      <c r="G75" s="332">
        <v>1247</v>
      </c>
    </row>
    <row r="76" spans="1:8" x14ac:dyDescent="0.25">
      <c r="A76" s="334">
        <v>43979</v>
      </c>
      <c r="B76" s="332">
        <v>26</v>
      </c>
      <c r="C76" s="332">
        <v>11</v>
      </c>
      <c r="D76" s="319">
        <v>37</v>
      </c>
      <c r="E76" s="332">
        <v>797</v>
      </c>
      <c r="F76" s="332">
        <v>441</v>
      </c>
      <c r="G76" s="332">
        <v>1238</v>
      </c>
    </row>
    <row r="77" spans="1:8" x14ac:dyDescent="0.25">
      <c r="A77" s="334">
        <v>43980</v>
      </c>
      <c r="B77" s="332">
        <v>25</v>
      </c>
      <c r="C77" s="332">
        <v>15</v>
      </c>
      <c r="D77" s="331">
        <v>40</v>
      </c>
      <c r="E77" s="332">
        <v>769</v>
      </c>
      <c r="F77" s="332">
        <v>447</v>
      </c>
      <c r="G77" s="332">
        <v>1216</v>
      </c>
    </row>
    <row r="78" spans="1:8" x14ac:dyDescent="0.25">
      <c r="A78" s="334">
        <v>43981</v>
      </c>
      <c r="B78" s="332">
        <v>25</v>
      </c>
      <c r="C78" s="332">
        <v>8</v>
      </c>
      <c r="D78" s="331">
        <v>33</v>
      </c>
      <c r="E78" s="332">
        <v>736</v>
      </c>
      <c r="F78" s="332">
        <v>379</v>
      </c>
      <c r="G78" s="335">
        <v>1115</v>
      </c>
      <c r="H78" s="330"/>
    </row>
    <row r="79" spans="1:8" x14ac:dyDescent="0.25">
      <c r="A79" s="334">
        <v>43982</v>
      </c>
      <c r="B79" s="332">
        <v>20</v>
      </c>
      <c r="C79" s="332">
        <v>7</v>
      </c>
      <c r="D79" s="331">
        <v>27</v>
      </c>
      <c r="E79" s="332">
        <v>733</v>
      </c>
      <c r="F79" s="332">
        <v>341</v>
      </c>
      <c r="G79" s="335">
        <v>1074</v>
      </c>
      <c r="H79" s="330"/>
    </row>
    <row r="80" spans="1:8" x14ac:dyDescent="0.25">
      <c r="A80" s="334">
        <v>43983</v>
      </c>
      <c r="B80" s="332">
        <v>20</v>
      </c>
      <c r="C80" s="332">
        <v>7</v>
      </c>
      <c r="D80" s="319">
        <v>27</v>
      </c>
      <c r="E80" s="332">
        <v>736</v>
      </c>
      <c r="F80" s="332">
        <v>311</v>
      </c>
      <c r="G80" s="332">
        <v>1047</v>
      </c>
      <c r="H80" s="330"/>
    </row>
    <row r="81" spans="1:8" x14ac:dyDescent="0.25">
      <c r="A81" s="334">
        <v>43984</v>
      </c>
      <c r="B81" s="332">
        <v>20</v>
      </c>
      <c r="C81" s="332">
        <v>14</v>
      </c>
      <c r="D81" s="319">
        <v>34</v>
      </c>
      <c r="E81" s="332">
        <v>714</v>
      </c>
      <c r="F81" s="332">
        <v>456</v>
      </c>
      <c r="G81" s="332">
        <v>1170</v>
      </c>
      <c r="H81" s="330"/>
    </row>
    <row r="82" spans="1:8" x14ac:dyDescent="0.25">
      <c r="A82" s="334">
        <v>43985</v>
      </c>
      <c r="B82" s="332">
        <v>20</v>
      </c>
      <c r="C82" s="332">
        <v>14</v>
      </c>
      <c r="D82" s="319">
        <v>34</v>
      </c>
      <c r="E82" s="332">
        <v>708</v>
      </c>
      <c r="F82" s="332">
        <v>411</v>
      </c>
      <c r="G82" s="332">
        <v>1119</v>
      </c>
      <c r="H82" s="330"/>
    </row>
    <row r="83" spans="1:8" x14ac:dyDescent="0.25">
      <c r="A83" s="334">
        <v>43986</v>
      </c>
      <c r="B83" s="332">
        <v>18</v>
      </c>
      <c r="C83" s="332">
        <v>10</v>
      </c>
      <c r="D83" s="319">
        <v>28</v>
      </c>
      <c r="E83" s="332">
        <v>691</v>
      </c>
      <c r="F83" s="332">
        <v>336</v>
      </c>
      <c r="G83" s="332">
        <v>1027</v>
      </c>
      <c r="H83" s="330"/>
    </row>
    <row r="84" spans="1:8" x14ac:dyDescent="0.25">
      <c r="A84" s="334">
        <v>43987</v>
      </c>
      <c r="B84" s="332">
        <v>16</v>
      </c>
      <c r="C84" s="332">
        <v>7</v>
      </c>
      <c r="D84" s="331">
        <v>23</v>
      </c>
      <c r="E84" s="332">
        <v>682</v>
      </c>
      <c r="F84" s="332">
        <v>319</v>
      </c>
      <c r="G84" s="332">
        <v>1001</v>
      </c>
      <c r="H84" s="330"/>
    </row>
    <row r="85" spans="1:8" x14ac:dyDescent="0.25">
      <c r="A85" s="334">
        <v>43988</v>
      </c>
      <c r="B85" s="332">
        <v>16</v>
      </c>
      <c r="C85" s="332">
        <v>4</v>
      </c>
      <c r="D85" s="331">
        <v>20</v>
      </c>
      <c r="E85" s="332">
        <v>652</v>
      </c>
      <c r="F85" s="332">
        <v>373</v>
      </c>
      <c r="G85" s="332">
        <v>1025</v>
      </c>
      <c r="H85" s="330"/>
    </row>
    <row r="86" spans="1:8" x14ac:dyDescent="0.25">
      <c r="A86" s="334">
        <v>43989</v>
      </c>
      <c r="B86" s="332">
        <v>16</v>
      </c>
      <c r="C86" s="332">
        <v>9</v>
      </c>
      <c r="D86" s="331">
        <v>25</v>
      </c>
      <c r="E86" s="332">
        <v>652</v>
      </c>
      <c r="F86" s="332">
        <v>356</v>
      </c>
      <c r="G86" s="332">
        <v>1008</v>
      </c>
      <c r="H86" s="330"/>
    </row>
    <row r="87" spans="1:8" x14ac:dyDescent="0.25">
      <c r="A87" s="334">
        <v>43990</v>
      </c>
      <c r="B87" s="332">
        <v>16</v>
      </c>
      <c r="C87" s="332">
        <v>8</v>
      </c>
      <c r="D87" s="331">
        <v>24</v>
      </c>
      <c r="E87" s="332">
        <v>660</v>
      </c>
      <c r="F87" s="332">
        <v>387</v>
      </c>
      <c r="G87" s="332">
        <v>1047</v>
      </c>
      <c r="H87" s="330"/>
    </row>
    <row r="88" spans="1:8" x14ac:dyDescent="0.25">
      <c r="A88" s="334">
        <v>43991</v>
      </c>
      <c r="B88" s="332">
        <v>15</v>
      </c>
      <c r="C88" s="332">
        <v>6</v>
      </c>
      <c r="D88" s="331">
        <v>21</v>
      </c>
      <c r="E88" s="332">
        <v>647</v>
      </c>
      <c r="F88" s="332">
        <v>370</v>
      </c>
      <c r="G88" s="332">
        <v>1017</v>
      </c>
      <c r="H88" s="330"/>
    </row>
    <row r="89" spans="1:8" x14ac:dyDescent="0.25">
      <c r="A89" s="334">
        <v>43992</v>
      </c>
      <c r="B89" s="332">
        <v>15</v>
      </c>
      <c r="C89" s="332">
        <v>3</v>
      </c>
      <c r="D89" s="331">
        <v>18</v>
      </c>
      <c r="E89" s="332">
        <v>628</v>
      </c>
      <c r="F89" s="332">
        <v>364</v>
      </c>
      <c r="G89" s="332">
        <v>992</v>
      </c>
      <c r="H89" s="330"/>
    </row>
    <row r="90" spans="1:8" x14ac:dyDescent="0.25">
      <c r="A90" s="334">
        <v>43993</v>
      </c>
      <c r="B90" s="332">
        <v>15</v>
      </c>
      <c r="C90" s="332">
        <v>6</v>
      </c>
      <c r="D90" s="331">
        <v>21</v>
      </c>
      <c r="E90" s="332">
        <v>610</v>
      </c>
      <c r="F90" s="332">
        <v>296</v>
      </c>
      <c r="G90" s="332">
        <v>906</v>
      </c>
    </row>
    <row r="91" spans="1:8" x14ac:dyDescent="0.25">
      <c r="A91" s="334">
        <v>43994</v>
      </c>
      <c r="B91" s="332">
        <v>15</v>
      </c>
      <c r="C91" s="332">
        <v>8</v>
      </c>
      <c r="D91" s="331">
        <v>23</v>
      </c>
      <c r="E91" s="332">
        <v>590</v>
      </c>
      <c r="F91" s="332">
        <v>324</v>
      </c>
      <c r="G91" s="332">
        <v>914</v>
      </c>
    </row>
    <row r="92" spans="1:8" x14ac:dyDescent="0.25">
      <c r="A92" s="334">
        <v>43995</v>
      </c>
      <c r="B92" s="332">
        <v>13</v>
      </c>
      <c r="C92" s="332">
        <v>7</v>
      </c>
      <c r="D92" s="331">
        <v>20</v>
      </c>
      <c r="E92" s="332">
        <v>582</v>
      </c>
      <c r="F92" s="332">
        <v>401</v>
      </c>
      <c r="G92" s="332">
        <v>983</v>
      </c>
    </row>
    <row r="93" spans="1:8" x14ac:dyDescent="0.25">
      <c r="A93" s="334">
        <v>43996</v>
      </c>
      <c r="B93" s="332">
        <v>11</v>
      </c>
      <c r="C93" s="332">
        <v>4</v>
      </c>
      <c r="D93" s="331">
        <v>15</v>
      </c>
      <c r="E93" s="332">
        <v>575</v>
      </c>
      <c r="F93" s="332">
        <v>389</v>
      </c>
      <c r="G93" s="332">
        <v>964</v>
      </c>
    </row>
    <row r="94" spans="1:8" x14ac:dyDescent="0.25">
      <c r="A94" s="334">
        <v>43997</v>
      </c>
      <c r="B94" s="332">
        <v>12</v>
      </c>
      <c r="C94" s="332">
        <v>6</v>
      </c>
      <c r="D94" s="331">
        <v>18</v>
      </c>
      <c r="E94" s="332">
        <v>578</v>
      </c>
      <c r="F94" s="332">
        <v>292</v>
      </c>
      <c r="G94" s="332">
        <v>870</v>
      </c>
    </row>
    <row r="95" spans="1:8" x14ac:dyDescent="0.25">
      <c r="A95" s="334">
        <v>43998</v>
      </c>
      <c r="B95" s="332">
        <v>11</v>
      </c>
      <c r="C95" s="332">
        <v>8</v>
      </c>
      <c r="D95" s="331">
        <v>19</v>
      </c>
      <c r="E95" s="332">
        <v>567</v>
      </c>
      <c r="F95" s="332">
        <v>419</v>
      </c>
      <c r="G95" s="332">
        <v>986</v>
      </c>
    </row>
    <row r="96" spans="1:8" x14ac:dyDescent="0.25">
      <c r="A96" s="334">
        <v>43999</v>
      </c>
      <c r="B96" s="332">
        <v>11</v>
      </c>
      <c r="C96" s="332">
        <v>11</v>
      </c>
      <c r="D96" s="331">
        <v>22</v>
      </c>
      <c r="E96" s="332">
        <v>552</v>
      </c>
      <c r="F96" s="332">
        <v>364</v>
      </c>
      <c r="G96" s="332">
        <v>916</v>
      </c>
    </row>
    <row r="97" spans="1:7" x14ac:dyDescent="0.25">
      <c r="A97" s="334">
        <v>44000</v>
      </c>
      <c r="B97" s="332">
        <v>10</v>
      </c>
      <c r="C97" s="332">
        <v>12</v>
      </c>
      <c r="D97" s="331">
        <v>22</v>
      </c>
      <c r="E97" s="332">
        <v>544</v>
      </c>
      <c r="F97" s="332">
        <v>335</v>
      </c>
      <c r="G97" s="332">
        <v>879</v>
      </c>
    </row>
    <row r="98" spans="1:7" x14ac:dyDescent="0.25">
      <c r="A98" s="334">
        <v>44001</v>
      </c>
      <c r="B98" s="332">
        <v>10</v>
      </c>
      <c r="C98" s="332">
        <v>8</v>
      </c>
      <c r="D98" s="331">
        <v>18</v>
      </c>
      <c r="E98" s="332">
        <v>518</v>
      </c>
      <c r="F98" s="332">
        <v>318</v>
      </c>
      <c r="G98" s="332">
        <v>836</v>
      </c>
    </row>
    <row r="99" spans="1:7" x14ac:dyDescent="0.25">
      <c r="A99" s="334">
        <v>44002</v>
      </c>
      <c r="B99" s="332">
        <v>9</v>
      </c>
      <c r="C99" s="332">
        <v>5</v>
      </c>
      <c r="D99" s="331">
        <v>14</v>
      </c>
      <c r="E99" s="332">
        <v>511</v>
      </c>
      <c r="F99" s="332">
        <v>322</v>
      </c>
      <c r="G99" s="332">
        <v>833</v>
      </c>
    </row>
    <row r="100" spans="1:7" x14ac:dyDescent="0.25">
      <c r="A100" s="334">
        <v>44003</v>
      </c>
      <c r="B100" s="332">
        <v>9</v>
      </c>
      <c r="C100" s="332">
        <v>7</v>
      </c>
      <c r="D100" s="331">
        <v>16</v>
      </c>
      <c r="E100" s="332">
        <v>518</v>
      </c>
      <c r="F100" s="332">
        <v>283</v>
      </c>
      <c r="G100" s="332">
        <v>801</v>
      </c>
    </row>
    <row r="101" spans="1:7" x14ac:dyDescent="0.25">
      <c r="A101" s="334">
        <v>44004</v>
      </c>
      <c r="B101" s="332">
        <v>9</v>
      </c>
      <c r="C101" s="332">
        <v>6</v>
      </c>
      <c r="D101" s="319">
        <v>15</v>
      </c>
      <c r="E101" s="332">
        <v>515</v>
      </c>
      <c r="F101" s="332">
        <v>352</v>
      </c>
      <c r="G101" s="332">
        <v>867</v>
      </c>
    </row>
    <row r="102" spans="1:7" x14ac:dyDescent="0.25">
      <c r="A102" s="334">
        <v>44005</v>
      </c>
      <c r="B102" s="332">
        <v>7</v>
      </c>
      <c r="C102" s="332">
        <v>14</v>
      </c>
      <c r="D102" s="319">
        <v>21</v>
      </c>
      <c r="E102" s="332">
        <v>512</v>
      </c>
      <c r="F102" s="332">
        <v>353</v>
      </c>
      <c r="G102" s="332">
        <v>865</v>
      </c>
    </row>
    <row r="103" spans="1:7" x14ac:dyDescent="0.25">
      <c r="A103" s="334">
        <v>44006</v>
      </c>
      <c r="B103" s="332">
        <v>8</v>
      </c>
      <c r="C103" s="332">
        <v>15</v>
      </c>
      <c r="D103" s="319">
        <v>23</v>
      </c>
      <c r="E103" s="332">
        <v>489</v>
      </c>
      <c r="F103" s="332">
        <v>391</v>
      </c>
      <c r="G103" s="332">
        <v>880</v>
      </c>
    </row>
    <row r="104" spans="1:7" x14ac:dyDescent="0.25">
      <c r="A104" s="334">
        <v>44007</v>
      </c>
      <c r="B104" s="332">
        <v>7</v>
      </c>
      <c r="C104" s="332">
        <v>11</v>
      </c>
      <c r="D104" s="331">
        <v>18</v>
      </c>
      <c r="E104" s="332">
        <v>472</v>
      </c>
      <c r="F104" s="332">
        <v>354</v>
      </c>
      <c r="G104" s="332">
        <v>826</v>
      </c>
    </row>
    <row r="105" spans="1:7" x14ac:dyDescent="0.25">
      <c r="A105" s="334">
        <v>44008</v>
      </c>
      <c r="B105" s="332">
        <v>5</v>
      </c>
      <c r="C105" s="332">
        <v>12</v>
      </c>
      <c r="D105" s="331">
        <v>17</v>
      </c>
      <c r="E105" s="332">
        <v>467</v>
      </c>
      <c r="F105" s="332">
        <v>356</v>
      </c>
      <c r="G105" s="332">
        <v>823</v>
      </c>
    </row>
    <row r="106" spans="1:7" x14ac:dyDescent="0.25">
      <c r="A106" s="334">
        <v>44009</v>
      </c>
      <c r="B106" s="332">
        <v>5</v>
      </c>
      <c r="C106" s="332">
        <v>11</v>
      </c>
      <c r="D106" s="331">
        <v>16</v>
      </c>
      <c r="E106" s="332">
        <v>456</v>
      </c>
      <c r="F106" s="332">
        <v>390</v>
      </c>
      <c r="G106" s="332">
        <v>846</v>
      </c>
    </row>
    <row r="107" spans="1:7" x14ac:dyDescent="0.25">
      <c r="A107" s="334">
        <v>44010</v>
      </c>
      <c r="B107" s="332">
        <v>5</v>
      </c>
      <c r="C107" s="332">
        <v>8</v>
      </c>
      <c r="D107" s="331">
        <v>13</v>
      </c>
      <c r="E107" s="332">
        <v>453</v>
      </c>
      <c r="F107" s="332">
        <v>326</v>
      </c>
      <c r="G107" s="332">
        <v>779</v>
      </c>
    </row>
    <row r="108" spans="1:7" x14ac:dyDescent="0.25">
      <c r="A108" s="334">
        <v>44011</v>
      </c>
      <c r="B108" s="332">
        <v>5</v>
      </c>
      <c r="C108" s="332">
        <v>5</v>
      </c>
      <c r="D108" s="331">
        <v>10</v>
      </c>
      <c r="E108" s="332">
        <v>453</v>
      </c>
      <c r="F108" s="332">
        <v>288</v>
      </c>
      <c r="G108" s="332">
        <v>741</v>
      </c>
    </row>
    <row r="109" spans="1:7" x14ac:dyDescent="0.25">
      <c r="A109" s="334">
        <v>44012</v>
      </c>
      <c r="B109" s="332">
        <v>5</v>
      </c>
      <c r="C109" s="332">
        <v>14</v>
      </c>
      <c r="D109" s="319">
        <v>19</v>
      </c>
      <c r="E109" s="332">
        <v>450</v>
      </c>
      <c r="F109" s="332">
        <v>435</v>
      </c>
      <c r="G109" s="332">
        <v>885</v>
      </c>
    </row>
    <row r="110" spans="1:7" x14ac:dyDescent="0.25">
      <c r="A110" s="334">
        <v>44013</v>
      </c>
      <c r="B110" s="332">
        <v>5</v>
      </c>
      <c r="C110" s="332">
        <v>12</v>
      </c>
      <c r="D110" s="319">
        <v>17</v>
      </c>
      <c r="E110" s="332">
        <v>439</v>
      </c>
      <c r="F110" s="332">
        <v>346</v>
      </c>
      <c r="G110" s="332">
        <v>785</v>
      </c>
    </row>
    <row r="111" spans="1:7" x14ac:dyDescent="0.25">
      <c r="A111" s="334">
        <v>44014</v>
      </c>
      <c r="B111" s="332">
        <v>4</v>
      </c>
      <c r="C111" s="332">
        <v>5</v>
      </c>
      <c r="D111" s="319">
        <v>9</v>
      </c>
      <c r="E111" s="332">
        <v>432</v>
      </c>
      <c r="F111" s="332">
        <v>353</v>
      </c>
      <c r="G111" s="332">
        <v>785</v>
      </c>
    </row>
    <row r="112" spans="1:7" x14ac:dyDescent="0.25">
      <c r="A112" s="334">
        <v>44015</v>
      </c>
      <c r="B112" s="332">
        <v>5</v>
      </c>
      <c r="C112" s="332">
        <v>7</v>
      </c>
      <c r="D112" s="319">
        <v>12</v>
      </c>
      <c r="E112" s="332">
        <v>422</v>
      </c>
      <c r="F112" s="332">
        <v>248</v>
      </c>
      <c r="G112" s="332">
        <v>670</v>
      </c>
    </row>
    <row r="113" spans="1:7" x14ac:dyDescent="0.25">
      <c r="A113" s="334">
        <v>44016</v>
      </c>
      <c r="B113" s="332">
        <v>5</v>
      </c>
      <c r="C113" s="332">
        <v>15</v>
      </c>
      <c r="D113" s="331">
        <v>20</v>
      </c>
      <c r="E113" s="332">
        <v>430</v>
      </c>
      <c r="F113" s="332">
        <v>281</v>
      </c>
      <c r="G113" s="332">
        <v>711</v>
      </c>
    </row>
    <row r="114" spans="1:7" x14ac:dyDescent="0.25">
      <c r="A114" s="334">
        <v>44017</v>
      </c>
      <c r="B114" s="332">
        <v>4</v>
      </c>
      <c r="C114" s="332">
        <v>7</v>
      </c>
      <c r="D114" s="331">
        <v>11</v>
      </c>
      <c r="E114" s="332">
        <v>424</v>
      </c>
      <c r="F114" s="332">
        <v>278</v>
      </c>
      <c r="G114" s="332">
        <v>702</v>
      </c>
    </row>
    <row r="115" spans="1:7" x14ac:dyDescent="0.25">
      <c r="A115" s="334">
        <v>44018</v>
      </c>
      <c r="B115" s="332">
        <v>4</v>
      </c>
      <c r="C115" s="332">
        <v>4</v>
      </c>
      <c r="D115" s="319">
        <v>8</v>
      </c>
      <c r="E115" s="332">
        <v>384</v>
      </c>
      <c r="F115" s="332">
        <v>298</v>
      </c>
      <c r="G115" s="332">
        <v>682</v>
      </c>
    </row>
    <row r="116" spans="1:7" x14ac:dyDescent="0.25">
      <c r="A116" s="334">
        <v>44019</v>
      </c>
      <c r="B116" s="332">
        <v>3</v>
      </c>
      <c r="C116" s="332">
        <v>4</v>
      </c>
      <c r="D116" s="319">
        <v>7</v>
      </c>
      <c r="E116" s="332">
        <v>376</v>
      </c>
      <c r="F116" s="332">
        <v>323</v>
      </c>
      <c r="G116" s="332">
        <v>699</v>
      </c>
    </row>
    <row r="117" spans="1:7" x14ac:dyDescent="0.25">
      <c r="A117" s="334">
        <v>44020</v>
      </c>
      <c r="B117" s="332">
        <v>3</v>
      </c>
      <c r="C117" s="332">
        <v>8</v>
      </c>
      <c r="D117" s="331">
        <v>11</v>
      </c>
      <c r="E117" s="332">
        <v>358</v>
      </c>
      <c r="F117" s="332">
        <v>409</v>
      </c>
      <c r="G117" s="332">
        <v>767</v>
      </c>
    </row>
    <row r="118" spans="1:7" x14ac:dyDescent="0.25">
      <c r="A118" s="334">
        <v>44021</v>
      </c>
      <c r="B118" s="332">
        <v>3</v>
      </c>
      <c r="C118" s="332">
        <v>6</v>
      </c>
      <c r="D118" s="331">
        <v>9</v>
      </c>
      <c r="E118" s="332">
        <v>342</v>
      </c>
      <c r="F118" s="332">
        <v>304</v>
      </c>
      <c r="G118" s="332">
        <v>646</v>
      </c>
    </row>
    <row r="119" spans="1:7" x14ac:dyDescent="0.25">
      <c r="A119" s="334">
        <v>44022</v>
      </c>
      <c r="B119" s="332">
        <v>4</v>
      </c>
      <c r="C119" s="332">
        <v>8</v>
      </c>
      <c r="D119" s="331">
        <v>12</v>
      </c>
      <c r="E119" s="332">
        <v>337</v>
      </c>
      <c r="F119" s="332">
        <v>331</v>
      </c>
      <c r="G119" s="332">
        <v>668</v>
      </c>
    </row>
    <row r="120" spans="1:7" x14ac:dyDescent="0.25">
      <c r="A120" s="334">
        <v>44023</v>
      </c>
      <c r="B120" s="332">
        <v>3</v>
      </c>
      <c r="C120" s="332">
        <v>3</v>
      </c>
      <c r="D120" s="331">
        <v>6</v>
      </c>
      <c r="E120" s="332">
        <v>323</v>
      </c>
      <c r="F120" s="332">
        <v>296</v>
      </c>
      <c r="G120" s="332">
        <v>619</v>
      </c>
    </row>
    <row r="121" spans="1:7" x14ac:dyDescent="0.25">
      <c r="A121" s="334">
        <v>44024</v>
      </c>
      <c r="B121" s="332">
        <v>3</v>
      </c>
      <c r="C121" s="332">
        <v>3</v>
      </c>
      <c r="D121" s="331">
        <v>6</v>
      </c>
      <c r="E121" s="332">
        <v>330</v>
      </c>
      <c r="F121" s="332">
        <v>233</v>
      </c>
      <c r="G121" s="332">
        <v>563</v>
      </c>
    </row>
    <row r="122" spans="1:7" x14ac:dyDescent="0.25">
      <c r="A122" s="334">
        <v>44025</v>
      </c>
      <c r="B122" s="332">
        <v>3</v>
      </c>
      <c r="C122" s="332">
        <v>3</v>
      </c>
      <c r="D122" s="331">
        <v>6</v>
      </c>
      <c r="E122" s="332">
        <v>335</v>
      </c>
      <c r="F122" s="332">
        <v>214</v>
      </c>
      <c r="G122" s="332">
        <v>549</v>
      </c>
    </row>
    <row r="123" spans="1:7" x14ac:dyDescent="0.25">
      <c r="A123" s="334">
        <v>44026</v>
      </c>
      <c r="B123" s="332">
        <v>2</v>
      </c>
      <c r="C123" s="332">
        <v>10</v>
      </c>
      <c r="D123" s="331">
        <v>12</v>
      </c>
      <c r="E123" s="332">
        <v>327</v>
      </c>
      <c r="F123" s="332">
        <v>289</v>
      </c>
      <c r="G123" s="332">
        <v>616</v>
      </c>
    </row>
    <row r="124" spans="1:7" x14ac:dyDescent="0.25">
      <c r="A124" s="334">
        <v>44027</v>
      </c>
      <c r="B124" s="332">
        <v>2</v>
      </c>
      <c r="C124" s="332">
        <v>4</v>
      </c>
      <c r="D124" s="331">
        <v>6</v>
      </c>
      <c r="E124" s="332">
        <v>329</v>
      </c>
      <c r="F124" s="332">
        <v>282</v>
      </c>
      <c r="G124" s="332">
        <v>611</v>
      </c>
    </row>
    <row r="125" spans="1:7" x14ac:dyDescent="0.25">
      <c r="A125" s="334">
        <v>44028</v>
      </c>
      <c r="B125" s="332">
        <v>3</v>
      </c>
      <c r="C125" s="332">
        <v>3</v>
      </c>
      <c r="D125" s="331">
        <v>6</v>
      </c>
      <c r="E125" s="332">
        <v>320</v>
      </c>
      <c r="F125" s="332">
        <v>310</v>
      </c>
      <c r="G125" s="332">
        <v>630</v>
      </c>
    </row>
    <row r="126" spans="1:7" x14ac:dyDescent="0.25">
      <c r="A126" s="334">
        <v>44029</v>
      </c>
      <c r="B126" s="332">
        <v>3</v>
      </c>
      <c r="C126" s="332">
        <v>6</v>
      </c>
      <c r="D126" s="331">
        <v>9</v>
      </c>
      <c r="E126" s="332">
        <v>316</v>
      </c>
      <c r="F126" s="332">
        <v>348</v>
      </c>
      <c r="G126" s="332">
        <v>664</v>
      </c>
    </row>
    <row r="127" spans="1:7" x14ac:dyDescent="0.25">
      <c r="A127" s="334">
        <v>44030</v>
      </c>
      <c r="B127" s="332">
        <v>3</v>
      </c>
      <c r="C127" s="332">
        <v>5</v>
      </c>
      <c r="D127" s="331">
        <v>8</v>
      </c>
      <c r="E127" s="332">
        <v>305</v>
      </c>
      <c r="F127" s="332">
        <v>382</v>
      </c>
      <c r="G127" s="332">
        <v>687</v>
      </c>
    </row>
    <row r="128" spans="1:7" x14ac:dyDescent="0.25">
      <c r="A128" s="334">
        <v>44031</v>
      </c>
      <c r="B128" s="332">
        <v>3</v>
      </c>
      <c r="C128" s="332">
        <v>1</v>
      </c>
      <c r="D128" s="331">
        <v>4</v>
      </c>
      <c r="E128" s="332">
        <v>302</v>
      </c>
      <c r="F128" s="332">
        <v>208</v>
      </c>
      <c r="G128" s="332">
        <v>510</v>
      </c>
    </row>
    <row r="129" spans="1:8" x14ac:dyDescent="0.25">
      <c r="A129" s="334">
        <v>44032</v>
      </c>
      <c r="B129" s="332">
        <v>3</v>
      </c>
      <c r="C129" s="332">
        <v>7</v>
      </c>
      <c r="D129" s="331">
        <v>10</v>
      </c>
      <c r="E129" s="332">
        <v>299</v>
      </c>
      <c r="F129" s="332">
        <v>268</v>
      </c>
      <c r="G129" s="332">
        <v>567</v>
      </c>
    </row>
    <row r="130" spans="1:8" x14ac:dyDescent="0.25">
      <c r="A130" s="336">
        <v>44033</v>
      </c>
      <c r="B130" s="337">
        <v>4</v>
      </c>
      <c r="C130" s="337">
        <v>16</v>
      </c>
      <c r="D130" s="338">
        <v>20</v>
      </c>
      <c r="E130" s="337">
        <v>303</v>
      </c>
      <c r="F130" s="337">
        <v>315</v>
      </c>
      <c r="G130" s="337">
        <v>618</v>
      </c>
    </row>
    <row r="131" spans="1:8" x14ac:dyDescent="0.25">
      <c r="A131" s="325">
        <v>44034</v>
      </c>
      <c r="B131" s="318">
        <v>3</v>
      </c>
      <c r="C131" s="318"/>
      <c r="D131" s="339"/>
      <c r="E131" s="318">
        <v>295</v>
      </c>
      <c r="F131" s="318"/>
      <c r="G131" s="318"/>
      <c r="H131" s="340" t="s">
        <v>83</v>
      </c>
    </row>
    <row r="132" spans="1:8" x14ac:dyDescent="0.25">
      <c r="A132" s="325">
        <v>44035</v>
      </c>
      <c r="B132" s="328">
        <v>2</v>
      </c>
      <c r="C132" s="341"/>
      <c r="D132" s="342"/>
      <c r="E132" s="318">
        <v>287</v>
      </c>
      <c r="F132" s="341"/>
      <c r="G132" s="341"/>
    </row>
    <row r="133" spans="1:8" x14ac:dyDescent="0.25">
      <c r="A133" s="325">
        <v>44036</v>
      </c>
      <c r="B133" s="318">
        <v>2</v>
      </c>
      <c r="C133" s="341"/>
      <c r="D133" s="342"/>
      <c r="E133" s="318">
        <v>278</v>
      </c>
      <c r="F133" s="341"/>
      <c r="G133" s="341"/>
    </row>
    <row r="134" spans="1:8" x14ac:dyDescent="0.25">
      <c r="A134" s="325">
        <v>44037</v>
      </c>
      <c r="B134" s="332">
        <v>2</v>
      </c>
      <c r="D134" s="342"/>
      <c r="E134" s="332">
        <v>270</v>
      </c>
      <c r="H134" s="340"/>
    </row>
    <row r="135" spans="1:8" x14ac:dyDescent="0.25">
      <c r="A135" s="325">
        <v>44038</v>
      </c>
      <c r="B135" s="332">
        <v>2</v>
      </c>
      <c r="E135" s="317">
        <v>267</v>
      </c>
      <c r="H135" s="340"/>
    </row>
    <row r="136" spans="1:8" x14ac:dyDescent="0.25">
      <c r="A136" s="325">
        <v>44039</v>
      </c>
      <c r="B136" s="332">
        <v>2</v>
      </c>
      <c r="E136" s="317">
        <v>270</v>
      </c>
    </row>
    <row r="137" spans="1:8" x14ac:dyDescent="0.25">
      <c r="A137" s="325">
        <v>44040</v>
      </c>
      <c r="B137" s="332">
        <v>2</v>
      </c>
      <c r="D137" s="342"/>
      <c r="E137" s="332">
        <v>264</v>
      </c>
    </row>
    <row r="138" spans="1:8" x14ac:dyDescent="0.25">
      <c r="A138" s="325">
        <v>44041</v>
      </c>
      <c r="B138" s="332">
        <v>2</v>
      </c>
      <c r="D138" s="342"/>
      <c r="E138" s="332">
        <v>260</v>
      </c>
    </row>
    <row r="139" spans="1:8" x14ac:dyDescent="0.25">
      <c r="A139" s="325">
        <v>44042</v>
      </c>
      <c r="B139" s="332">
        <v>2</v>
      </c>
      <c r="D139" s="342"/>
      <c r="E139" s="332">
        <v>260</v>
      </c>
    </row>
    <row r="140" spans="1:8" x14ac:dyDescent="0.25">
      <c r="A140" s="325">
        <v>44043</v>
      </c>
      <c r="B140" s="332">
        <v>4</v>
      </c>
      <c r="D140" s="342"/>
      <c r="E140" s="332">
        <v>255</v>
      </c>
    </row>
    <row r="141" spans="1:8" x14ac:dyDescent="0.25">
      <c r="A141" s="325">
        <v>44044</v>
      </c>
      <c r="B141" s="332">
        <v>3</v>
      </c>
      <c r="D141" s="342"/>
      <c r="E141" s="332">
        <v>260</v>
      </c>
    </row>
    <row r="142" spans="1:8" x14ac:dyDescent="0.25">
      <c r="A142" s="325">
        <v>44045</v>
      </c>
      <c r="B142" s="318">
        <v>3</v>
      </c>
      <c r="C142" s="341"/>
      <c r="D142" s="342"/>
      <c r="E142" s="332">
        <v>265</v>
      </c>
    </row>
    <row r="143" spans="1:8" x14ac:dyDescent="0.25">
      <c r="A143" s="325">
        <v>44046</v>
      </c>
      <c r="B143" s="318">
        <v>3</v>
      </c>
      <c r="C143" s="341"/>
      <c r="D143" s="342"/>
      <c r="E143" s="332">
        <v>265</v>
      </c>
    </row>
    <row r="144" spans="1:8" x14ac:dyDescent="0.25">
      <c r="A144" s="325">
        <v>44047</v>
      </c>
      <c r="B144" s="318">
        <v>3</v>
      </c>
      <c r="C144" s="341"/>
      <c r="D144" s="342"/>
      <c r="E144" s="332">
        <v>270</v>
      </c>
      <c r="H144" s="340"/>
    </row>
    <row r="145" spans="1:5" x14ac:dyDescent="0.25">
      <c r="A145" s="325">
        <v>44048</v>
      </c>
      <c r="B145" s="318">
        <v>3</v>
      </c>
      <c r="C145" s="341"/>
      <c r="D145" s="342"/>
      <c r="E145" s="332">
        <v>267</v>
      </c>
    </row>
    <row r="146" spans="1:5" x14ac:dyDescent="0.25">
      <c r="A146" s="325">
        <v>44049</v>
      </c>
      <c r="B146" s="318">
        <v>4</v>
      </c>
      <c r="C146" s="341"/>
      <c r="D146" s="342"/>
      <c r="E146" s="332">
        <v>270</v>
      </c>
    </row>
    <row r="147" spans="1:5" x14ac:dyDescent="0.25">
      <c r="A147" s="325">
        <v>44050</v>
      </c>
      <c r="B147" s="318">
        <v>4</v>
      </c>
      <c r="C147" s="341"/>
      <c r="D147" s="342"/>
      <c r="E147" s="332">
        <v>262</v>
      </c>
    </row>
    <row r="148" spans="1:5" x14ac:dyDescent="0.25">
      <c r="A148" s="325">
        <v>44051</v>
      </c>
      <c r="B148" s="318">
        <v>3</v>
      </c>
      <c r="C148" s="341"/>
      <c r="D148" s="342"/>
      <c r="E148" s="317">
        <v>261</v>
      </c>
    </row>
    <row r="149" spans="1:5" x14ac:dyDescent="0.25">
      <c r="A149" s="325">
        <v>44052</v>
      </c>
      <c r="B149" s="318">
        <v>3</v>
      </c>
      <c r="C149" s="341"/>
      <c r="E149" s="317">
        <v>261</v>
      </c>
    </row>
    <row r="150" spans="1:5" x14ac:dyDescent="0.25">
      <c r="A150" s="325">
        <v>44053</v>
      </c>
      <c r="B150" s="318">
        <v>3</v>
      </c>
      <c r="C150" s="341"/>
      <c r="E150" s="333">
        <v>267</v>
      </c>
    </row>
    <row r="151" spans="1:5" x14ac:dyDescent="0.25">
      <c r="A151" s="325">
        <v>44054</v>
      </c>
      <c r="B151" s="318">
        <v>3</v>
      </c>
      <c r="C151" s="341"/>
      <c r="E151" s="333">
        <v>269</v>
      </c>
    </row>
    <row r="152" spans="1:5" x14ac:dyDescent="0.25">
      <c r="A152" s="325">
        <v>44055</v>
      </c>
      <c r="B152" s="328">
        <v>3</v>
      </c>
      <c r="C152" s="341"/>
      <c r="E152" s="333">
        <v>265</v>
      </c>
    </row>
    <row r="153" spans="1:5" x14ac:dyDescent="0.25">
      <c r="A153" s="325">
        <v>44056</v>
      </c>
      <c r="B153" s="328">
        <v>3</v>
      </c>
      <c r="C153" s="341"/>
      <c r="E153" s="333">
        <v>258</v>
      </c>
    </row>
    <row r="154" spans="1:5" x14ac:dyDescent="0.25">
      <c r="A154" s="325">
        <v>44057</v>
      </c>
      <c r="B154" s="328">
        <v>3</v>
      </c>
      <c r="C154" s="341"/>
      <c r="E154" s="333">
        <v>253</v>
      </c>
    </row>
    <row r="155" spans="1:5" x14ac:dyDescent="0.25">
      <c r="A155" s="325">
        <v>44058</v>
      </c>
      <c r="B155" s="328">
        <v>3</v>
      </c>
      <c r="C155" s="341"/>
      <c r="E155" s="333">
        <v>244</v>
      </c>
    </row>
    <row r="156" spans="1:5" x14ac:dyDescent="0.25">
      <c r="A156" s="325">
        <v>44059</v>
      </c>
      <c r="B156" s="328">
        <v>3</v>
      </c>
      <c r="C156" s="341"/>
      <c r="E156" s="333">
        <v>243</v>
      </c>
    </row>
    <row r="157" spans="1:5" x14ac:dyDescent="0.25">
      <c r="A157" s="325">
        <v>44060</v>
      </c>
      <c r="B157" s="328">
        <v>3</v>
      </c>
      <c r="C157" s="341"/>
      <c r="E157" s="333">
        <v>248</v>
      </c>
    </row>
    <row r="158" spans="1:5" x14ac:dyDescent="0.25">
      <c r="A158" s="325">
        <v>44061</v>
      </c>
      <c r="B158" s="328">
        <v>3</v>
      </c>
      <c r="E158" s="333">
        <v>254</v>
      </c>
    </row>
    <row r="159" spans="1:5" x14ac:dyDescent="0.25">
      <c r="A159" s="325">
        <v>44062</v>
      </c>
      <c r="B159" s="328">
        <v>2</v>
      </c>
      <c r="E159" s="333">
        <v>247</v>
      </c>
    </row>
    <row r="160" spans="1:5" x14ac:dyDescent="0.25">
      <c r="A160" s="325">
        <v>44063</v>
      </c>
      <c r="B160" s="328">
        <v>2</v>
      </c>
      <c r="E160" s="333">
        <v>248</v>
      </c>
    </row>
    <row r="161" spans="1:8" x14ac:dyDescent="0.25">
      <c r="A161" s="325">
        <v>44064</v>
      </c>
      <c r="B161" s="328">
        <v>2</v>
      </c>
      <c r="E161" s="333">
        <v>253</v>
      </c>
    </row>
    <row r="162" spans="1:8" x14ac:dyDescent="0.25">
      <c r="A162" s="325">
        <v>44065</v>
      </c>
      <c r="B162" s="328">
        <v>2</v>
      </c>
      <c r="E162" s="333">
        <v>246</v>
      </c>
    </row>
    <row r="163" spans="1:8" x14ac:dyDescent="0.25">
      <c r="A163" s="325">
        <v>44066</v>
      </c>
      <c r="B163" s="328">
        <v>2</v>
      </c>
      <c r="E163" s="333">
        <v>245</v>
      </c>
    </row>
    <row r="164" spans="1:8" x14ac:dyDescent="0.25">
      <c r="A164" s="325">
        <v>44067</v>
      </c>
      <c r="B164" s="328">
        <v>1</v>
      </c>
      <c r="E164" s="333">
        <v>248</v>
      </c>
    </row>
    <row r="165" spans="1:8" x14ac:dyDescent="0.25">
      <c r="A165" s="325">
        <v>44068</v>
      </c>
      <c r="B165" s="328">
        <v>1</v>
      </c>
      <c r="E165" s="333">
        <v>243</v>
      </c>
    </row>
    <row r="166" spans="1:8" x14ac:dyDescent="0.25">
      <c r="A166" s="325">
        <v>44069</v>
      </c>
      <c r="B166" s="328">
        <v>2</v>
      </c>
      <c r="E166" s="333">
        <v>249</v>
      </c>
    </row>
    <row r="167" spans="1:8" x14ac:dyDescent="0.25">
      <c r="A167" s="325">
        <v>44070</v>
      </c>
      <c r="B167" s="328">
        <v>2</v>
      </c>
      <c r="E167" s="333">
        <v>257</v>
      </c>
    </row>
    <row r="168" spans="1:8" x14ac:dyDescent="0.25">
      <c r="A168" s="325">
        <v>44071</v>
      </c>
      <c r="B168" s="328">
        <v>3</v>
      </c>
      <c r="E168" s="333">
        <v>255</v>
      </c>
    </row>
    <row r="169" spans="1:8" x14ac:dyDescent="0.25">
      <c r="A169" s="325">
        <v>44072</v>
      </c>
      <c r="B169" s="328">
        <v>5</v>
      </c>
      <c r="E169" s="333">
        <v>258</v>
      </c>
    </row>
    <row r="170" spans="1:8" x14ac:dyDescent="0.25">
      <c r="A170" s="325">
        <v>44073</v>
      </c>
      <c r="B170" s="328">
        <v>5</v>
      </c>
      <c r="E170" s="333">
        <v>251</v>
      </c>
    </row>
    <row r="171" spans="1:8" x14ac:dyDescent="0.25">
      <c r="A171" s="325">
        <v>44074</v>
      </c>
      <c r="B171" s="328">
        <v>5</v>
      </c>
      <c r="E171" s="317">
        <v>258</v>
      </c>
    </row>
    <row r="172" spans="1:8" x14ac:dyDescent="0.25">
      <c r="A172" s="325">
        <v>44075</v>
      </c>
      <c r="B172" s="328">
        <v>6</v>
      </c>
      <c r="E172" s="317">
        <v>264</v>
      </c>
    </row>
    <row r="173" spans="1:8" x14ac:dyDescent="0.25">
      <c r="A173" s="325">
        <v>44076</v>
      </c>
      <c r="B173" s="328">
        <v>5</v>
      </c>
      <c r="E173" s="333">
        <v>258</v>
      </c>
    </row>
    <row r="174" spans="1:8" x14ac:dyDescent="0.25">
      <c r="A174" s="325">
        <v>44077</v>
      </c>
      <c r="B174" s="328">
        <v>4</v>
      </c>
      <c r="E174" s="333">
        <v>259</v>
      </c>
    </row>
    <row r="175" spans="1:8" x14ac:dyDescent="0.25">
      <c r="A175" s="325">
        <v>44078</v>
      </c>
      <c r="B175" s="328">
        <v>4</v>
      </c>
      <c r="E175" s="333">
        <v>258</v>
      </c>
    </row>
    <row r="176" spans="1:8" x14ac:dyDescent="0.25">
      <c r="A176" s="325">
        <v>44079</v>
      </c>
      <c r="B176" s="328">
        <v>4</v>
      </c>
      <c r="E176" s="333">
        <v>251</v>
      </c>
      <c r="H176" s="340"/>
    </row>
    <row r="177" spans="1:8" x14ac:dyDescent="0.25">
      <c r="A177" s="325">
        <v>44080</v>
      </c>
      <c r="B177" s="328">
        <v>4</v>
      </c>
      <c r="E177" s="333">
        <v>244</v>
      </c>
      <c r="H177" s="340"/>
    </row>
    <row r="178" spans="1:8" x14ac:dyDescent="0.25">
      <c r="A178" s="325">
        <v>44081</v>
      </c>
      <c r="B178" s="328">
        <v>5</v>
      </c>
      <c r="E178" s="333">
        <v>256</v>
      </c>
    </row>
    <row r="179" spans="1:8" x14ac:dyDescent="0.25">
      <c r="A179" s="325">
        <v>44082</v>
      </c>
      <c r="B179" s="328">
        <v>6</v>
      </c>
      <c r="E179" s="333">
        <v>267</v>
      </c>
    </row>
    <row r="180" spans="1:8" x14ac:dyDescent="0.25">
      <c r="A180" s="325">
        <v>44083</v>
      </c>
      <c r="B180" s="328">
        <v>6</v>
      </c>
      <c r="E180" s="333">
        <v>274</v>
      </c>
    </row>
    <row r="181" spans="1:8" x14ac:dyDescent="0.25">
      <c r="A181" s="325">
        <v>44084</v>
      </c>
      <c r="B181" s="328">
        <v>7</v>
      </c>
      <c r="E181" s="333">
        <v>266</v>
      </c>
    </row>
    <row r="182" spans="1:8" x14ac:dyDescent="0.25">
      <c r="A182" s="325">
        <v>44085</v>
      </c>
      <c r="B182" s="328">
        <v>8</v>
      </c>
      <c r="E182" s="333">
        <v>269</v>
      </c>
    </row>
    <row r="183" spans="1:8" x14ac:dyDescent="0.25">
      <c r="A183" s="325">
        <v>44086</v>
      </c>
      <c r="B183" s="328">
        <v>8</v>
      </c>
      <c r="E183" s="333">
        <v>261</v>
      </c>
    </row>
    <row r="184" spans="1:8" x14ac:dyDescent="0.25">
      <c r="A184" s="325">
        <v>44087</v>
      </c>
      <c r="B184" s="328">
        <v>7</v>
      </c>
      <c r="E184" s="333">
        <v>259</v>
      </c>
    </row>
    <row r="185" spans="1:8" x14ac:dyDescent="0.25">
      <c r="A185" s="325">
        <v>44088</v>
      </c>
      <c r="B185" s="328">
        <v>7</v>
      </c>
      <c r="E185" s="333">
        <v>264</v>
      </c>
    </row>
    <row r="186" spans="1:8" x14ac:dyDescent="0.2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2578125" defaultRowHeight="15" x14ac:dyDescent="0.25"/>
  <cols>
    <col min="1" max="1" width="11.42578125" style="298" hidden="1" customWidth="1"/>
    <col min="2" max="2" width="12" style="298" hidden="1" customWidth="1"/>
    <col min="3" max="4" width="8.42578125" style="298" customWidth="1"/>
    <col min="5" max="16384" width="8.42578125" style="298"/>
  </cols>
  <sheetData>
    <row r="1" spans="1:26" s="358" customFormat="1" ht="45" x14ac:dyDescent="0.25">
      <c r="A1" s="356" t="s">
        <v>0</v>
      </c>
      <c r="B1" s="357" t="s">
        <v>177</v>
      </c>
      <c r="D1" s="359"/>
      <c r="L1" s="360"/>
      <c r="M1" s="360"/>
      <c r="N1" s="360"/>
      <c r="O1" s="360"/>
      <c r="P1" s="360"/>
      <c r="Q1" s="360"/>
      <c r="R1" s="360"/>
      <c r="S1" s="360"/>
      <c r="T1" s="360"/>
      <c r="U1" s="360"/>
      <c r="V1" s="360"/>
      <c r="W1" s="360"/>
      <c r="X1" s="360"/>
      <c r="Y1" s="360"/>
      <c r="Z1" s="360"/>
    </row>
    <row r="2" spans="1:26" x14ac:dyDescent="0.25">
      <c r="A2" s="361">
        <v>43916</v>
      </c>
      <c r="B2" s="298">
        <v>311</v>
      </c>
      <c r="C2" s="362"/>
    </row>
    <row r="3" spans="1:26" x14ac:dyDescent="0.25">
      <c r="A3" s="361">
        <f t="shared" ref="A3:A12" si="0">A2+1</f>
        <v>43917</v>
      </c>
      <c r="B3" s="298">
        <v>404</v>
      </c>
    </row>
    <row r="4" spans="1:26" x14ac:dyDescent="0.25">
      <c r="A4" s="361">
        <f t="shared" si="0"/>
        <v>43918</v>
      </c>
      <c r="B4" s="298">
        <v>511</v>
      </c>
    </row>
    <row r="5" spans="1:26" x14ac:dyDescent="0.25">
      <c r="A5" s="361">
        <f t="shared" si="0"/>
        <v>43919</v>
      </c>
      <c r="B5" s="298">
        <v>565</v>
      </c>
    </row>
    <row r="6" spans="1:26" x14ac:dyDescent="0.25">
      <c r="A6" s="361">
        <f t="shared" si="0"/>
        <v>43920</v>
      </c>
      <c r="B6" s="298">
        <v>627</v>
      </c>
    </row>
    <row r="7" spans="1:26" x14ac:dyDescent="0.25">
      <c r="A7" s="361">
        <f t="shared" si="0"/>
        <v>43921</v>
      </c>
      <c r="B7" s="298">
        <v>752</v>
      </c>
    </row>
    <row r="8" spans="1:26" x14ac:dyDescent="0.25">
      <c r="A8" s="361">
        <f t="shared" si="0"/>
        <v>43922</v>
      </c>
      <c r="B8" s="298">
        <v>815</v>
      </c>
    </row>
    <row r="9" spans="1:26" x14ac:dyDescent="0.25">
      <c r="A9" s="361">
        <f t="shared" si="0"/>
        <v>43923</v>
      </c>
      <c r="B9" s="298">
        <v>910</v>
      </c>
    </row>
    <row r="10" spans="1:26" x14ac:dyDescent="0.25">
      <c r="A10" s="361">
        <f t="shared" si="0"/>
        <v>43924</v>
      </c>
      <c r="B10" s="298">
        <v>1037</v>
      </c>
    </row>
    <row r="11" spans="1:26" x14ac:dyDescent="0.25">
      <c r="A11" s="361">
        <f t="shared" si="0"/>
        <v>43925</v>
      </c>
      <c r="B11" s="298">
        <v>1107</v>
      </c>
    </row>
    <row r="12" spans="1:26" x14ac:dyDescent="0.25">
      <c r="A12" s="361">
        <f t="shared" si="0"/>
        <v>43926</v>
      </c>
      <c r="B12" s="298">
        <v>1204</v>
      </c>
    </row>
    <row r="13" spans="1:26" x14ac:dyDescent="0.25">
      <c r="A13" s="361">
        <v>43927</v>
      </c>
      <c r="B13" s="298">
        <v>1262</v>
      </c>
    </row>
    <row r="14" spans="1:26" x14ac:dyDescent="0.25">
      <c r="A14" s="361">
        <v>43928</v>
      </c>
      <c r="B14" s="298">
        <v>1328</v>
      </c>
    </row>
    <row r="15" spans="1:26" x14ac:dyDescent="0.25">
      <c r="A15" s="361">
        <v>43929</v>
      </c>
      <c r="B15" s="298">
        <v>1415</v>
      </c>
    </row>
    <row r="16" spans="1:26" x14ac:dyDescent="0.25">
      <c r="A16" s="361">
        <v>43930</v>
      </c>
      <c r="B16" s="298">
        <v>1440</v>
      </c>
    </row>
    <row r="17" spans="1:23" x14ac:dyDescent="0.25">
      <c r="A17" s="361">
        <v>43931</v>
      </c>
      <c r="B17" s="298">
        <v>1461</v>
      </c>
    </row>
    <row r="18" spans="1:23" x14ac:dyDescent="0.25">
      <c r="A18" s="361">
        <v>43932</v>
      </c>
      <c r="B18" s="298">
        <v>1467</v>
      </c>
    </row>
    <row r="19" spans="1:23" x14ac:dyDescent="0.25">
      <c r="A19" s="361">
        <v>43933</v>
      </c>
      <c r="B19" s="298">
        <v>1487</v>
      </c>
    </row>
    <row r="20" spans="1:23" x14ac:dyDescent="0.25">
      <c r="A20" s="361">
        <v>43934</v>
      </c>
      <c r="B20" s="298">
        <v>1482</v>
      </c>
    </row>
    <row r="21" spans="1:23" x14ac:dyDescent="0.25">
      <c r="A21" s="361">
        <v>43935</v>
      </c>
      <c r="B21" s="298">
        <v>1514</v>
      </c>
    </row>
    <row r="22" spans="1:23" x14ac:dyDescent="0.25">
      <c r="A22" s="361">
        <v>43936</v>
      </c>
      <c r="B22" s="298">
        <v>1486</v>
      </c>
    </row>
    <row r="23" spans="1:23" ht="15" customHeight="1" x14ac:dyDescent="0.25">
      <c r="A23" s="361">
        <v>43937</v>
      </c>
      <c r="B23" s="298">
        <v>1479</v>
      </c>
    </row>
    <row r="24" spans="1:23" x14ac:dyDescent="0.25">
      <c r="A24" s="361">
        <v>43938</v>
      </c>
      <c r="B24" s="298">
        <v>1487</v>
      </c>
    </row>
    <row r="25" spans="1:23" ht="15" customHeight="1" x14ac:dyDescent="0.25">
      <c r="A25" s="361">
        <v>43939</v>
      </c>
      <c r="B25" s="298">
        <v>1501</v>
      </c>
    </row>
    <row r="26" spans="1:23" x14ac:dyDescent="0.25">
      <c r="A26" s="361">
        <v>43940</v>
      </c>
      <c r="B26" s="298">
        <v>1520</v>
      </c>
    </row>
    <row r="27" spans="1:23" x14ac:dyDescent="0.25">
      <c r="A27" s="361">
        <v>43941</v>
      </c>
      <c r="B27" s="298">
        <v>1520</v>
      </c>
    </row>
    <row r="28" spans="1:23" x14ac:dyDescent="0.25">
      <c r="A28" s="361">
        <v>43942</v>
      </c>
      <c r="B28" s="298">
        <v>1472</v>
      </c>
    </row>
    <row r="29" spans="1:23" ht="15" customHeight="1" x14ac:dyDescent="0.2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2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25">
      <c r="A31" s="361">
        <v>43945</v>
      </c>
      <c r="B31" s="298">
        <v>1383</v>
      </c>
      <c r="E31" s="363" t="s">
        <v>61</v>
      </c>
      <c r="F31" s="363"/>
      <c r="G31" s="363"/>
      <c r="H31" s="363"/>
      <c r="I31" s="363"/>
      <c r="J31" s="363"/>
      <c r="K31" s="363"/>
      <c r="L31" s="363"/>
      <c r="M31" s="363"/>
      <c r="N31" s="363"/>
      <c r="O31" s="363"/>
    </row>
    <row r="32" spans="1:23" x14ac:dyDescent="0.25">
      <c r="A32" s="361">
        <v>43946</v>
      </c>
      <c r="B32" s="298">
        <v>1385</v>
      </c>
      <c r="E32" s="363"/>
      <c r="F32" s="363"/>
      <c r="G32" s="363"/>
      <c r="H32" s="363"/>
      <c r="I32" s="363"/>
      <c r="J32" s="363"/>
      <c r="K32" s="363"/>
      <c r="L32" s="363"/>
      <c r="M32" s="363"/>
      <c r="N32" s="363"/>
      <c r="O32" s="363"/>
    </row>
    <row r="33" spans="1:21" ht="51" customHeight="1" x14ac:dyDescent="0.25">
      <c r="A33" s="361">
        <v>43947</v>
      </c>
      <c r="B33" s="298">
        <v>1382</v>
      </c>
      <c r="E33" s="591" t="s">
        <v>172</v>
      </c>
      <c r="F33" s="591"/>
      <c r="G33" s="591"/>
      <c r="H33" s="591"/>
      <c r="I33" s="591"/>
      <c r="J33" s="591"/>
      <c r="K33" s="591"/>
      <c r="L33" s="591"/>
      <c r="M33" s="591"/>
      <c r="N33" s="591"/>
      <c r="O33" s="591"/>
      <c r="P33" s="591"/>
      <c r="Q33" s="591"/>
      <c r="R33" s="591"/>
      <c r="S33" s="591"/>
      <c r="T33" s="591"/>
      <c r="U33" s="591"/>
    </row>
    <row r="34" spans="1:21" x14ac:dyDescent="0.25">
      <c r="A34" s="361">
        <v>43948</v>
      </c>
      <c r="B34" s="298">
        <v>1387</v>
      </c>
      <c r="E34" s="357"/>
      <c r="F34" s="357"/>
      <c r="G34" s="357"/>
      <c r="H34" s="357"/>
      <c r="I34" s="357"/>
      <c r="J34" s="357"/>
      <c r="K34" s="357"/>
      <c r="L34" s="357"/>
      <c r="M34" s="357"/>
      <c r="N34" s="357"/>
      <c r="O34" s="357"/>
      <c r="P34" s="357"/>
      <c r="Q34" s="357"/>
      <c r="R34" s="357"/>
      <c r="S34" s="357"/>
      <c r="T34" s="357"/>
    </row>
    <row r="35" spans="1:21" x14ac:dyDescent="0.25">
      <c r="A35" s="361">
        <v>43949</v>
      </c>
      <c r="B35" s="298">
        <v>1359</v>
      </c>
    </row>
    <row r="36" spans="1:21" x14ac:dyDescent="0.25">
      <c r="A36" s="361">
        <v>43950</v>
      </c>
      <c r="B36" s="298">
        <v>1363</v>
      </c>
    </row>
    <row r="37" spans="1:21" x14ac:dyDescent="0.25">
      <c r="A37" s="361">
        <v>43951</v>
      </c>
      <c r="B37" s="298">
        <v>1324</v>
      </c>
    </row>
    <row r="38" spans="1:21" x14ac:dyDescent="0.25">
      <c r="A38" s="361">
        <v>43952</v>
      </c>
      <c r="B38" s="298">
        <v>1302</v>
      </c>
    </row>
    <row r="39" spans="1:21" x14ac:dyDescent="0.25">
      <c r="A39" s="361">
        <v>43953</v>
      </c>
      <c r="B39" s="298">
        <v>1277</v>
      </c>
    </row>
    <row r="40" spans="1:21" x14ac:dyDescent="0.25">
      <c r="A40" s="361">
        <v>43954</v>
      </c>
      <c r="B40" s="310">
        <v>1266</v>
      </c>
    </row>
    <row r="41" spans="1:21" x14ac:dyDescent="0.25">
      <c r="A41" s="361">
        <v>43955</v>
      </c>
      <c r="B41" s="310">
        <v>1279</v>
      </c>
    </row>
    <row r="42" spans="1:21" x14ac:dyDescent="0.25">
      <c r="A42" s="361">
        <v>43956</v>
      </c>
      <c r="B42" s="310">
        <v>1225</v>
      </c>
    </row>
    <row r="43" spans="1:21" x14ac:dyDescent="0.25">
      <c r="A43" s="361">
        <v>43957</v>
      </c>
      <c r="B43" s="310">
        <v>1204</v>
      </c>
    </row>
    <row r="44" spans="1:21" x14ac:dyDescent="0.25">
      <c r="A44" s="361">
        <v>43958</v>
      </c>
      <c r="B44" s="310">
        <v>1199</v>
      </c>
    </row>
    <row r="45" spans="1:21" x14ac:dyDescent="0.25">
      <c r="A45" s="361">
        <v>43959</v>
      </c>
      <c r="B45" s="310">
        <v>1168</v>
      </c>
    </row>
    <row r="46" spans="1:21" x14ac:dyDescent="0.25">
      <c r="A46" s="361">
        <v>43960</v>
      </c>
      <c r="B46" s="310">
        <v>1159</v>
      </c>
    </row>
    <row r="47" spans="1:21" x14ac:dyDescent="0.25">
      <c r="A47" s="361">
        <v>43961</v>
      </c>
      <c r="B47" s="310">
        <v>1132</v>
      </c>
    </row>
    <row r="48" spans="1:21" x14ac:dyDescent="0.25">
      <c r="A48" s="361">
        <v>43962</v>
      </c>
      <c r="B48" s="310">
        <v>1145</v>
      </c>
    </row>
    <row r="49" spans="1:2" x14ac:dyDescent="0.25">
      <c r="A49" s="361">
        <v>43963</v>
      </c>
      <c r="B49" s="310">
        <v>1131</v>
      </c>
    </row>
    <row r="50" spans="1:2" x14ac:dyDescent="0.25">
      <c r="A50" s="361">
        <v>43964</v>
      </c>
      <c r="B50" s="310">
        <v>1101</v>
      </c>
    </row>
    <row r="51" spans="1:2" x14ac:dyDescent="0.25">
      <c r="A51" s="361">
        <v>43965</v>
      </c>
      <c r="B51" s="310">
        <v>1100</v>
      </c>
    </row>
    <row r="52" spans="1:2" x14ac:dyDescent="0.25">
      <c r="A52" s="361">
        <v>43966</v>
      </c>
      <c r="B52" s="310">
        <v>1066</v>
      </c>
    </row>
    <row r="53" spans="1:2" x14ac:dyDescent="0.25">
      <c r="A53" s="361">
        <v>43967</v>
      </c>
      <c r="B53" s="310">
        <v>1011</v>
      </c>
    </row>
    <row r="54" spans="1:2" x14ac:dyDescent="0.25">
      <c r="A54" s="361">
        <v>43968</v>
      </c>
      <c r="B54" s="310">
        <v>1007</v>
      </c>
    </row>
    <row r="55" spans="1:2" x14ac:dyDescent="0.25">
      <c r="A55" s="361">
        <v>43969</v>
      </c>
      <c r="B55" s="310">
        <v>1005</v>
      </c>
    </row>
    <row r="56" spans="1:2" x14ac:dyDescent="0.25">
      <c r="A56" s="361">
        <v>43970</v>
      </c>
      <c r="B56" s="310">
        <v>969</v>
      </c>
    </row>
    <row r="57" spans="1:2" x14ac:dyDescent="0.25">
      <c r="A57" s="361">
        <v>43971</v>
      </c>
      <c r="B57" s="310">
        <v>943</v>
      </c>
    </row>
    <row r="58" spans="1:2" x14ac:dyDescent="0.25">
      <c r="A58" s="361">
        <v>43972</v>
      </c>
      <c r="B58" s="310">
        <v>909</v>
      </c>
    </row>
    <row r="59" spans="1:2" x14ac:dyDescent="0.25">
      <c r="A59" s="361">
        <v>43973</v>
      </c>
      <c r="B59" s="310">
        <v>874</v>
      </c>
    </row>
    <row r="60" spans="1:2" x14ac:dyDescent="0.25">
      <c r="A60" s="361">
        <v>43974</v>
      </c>
      <c r="B60" s="310">
        <v>841</v>
      </c>
    </row>
    <row r="61" spans="1:2" x14ac:dyDescent="0.25">
      <c r="A61" s="361">
        <v>43975</v>
      </c>
      <c r="B61" s="310">
        <v>845</v>
      </c>
    </row>
    <row r="62" spans="1:2" x14ac:dyDescent="0.25">
      <c r="A62" s="361">
        <v>43976</v>
      </c>
      <c r="B62" s="310">
        <v>849</v>
      </c>
    </row>
    <row r="63" spans="1:2" x14ac:dyDescent="0.25">
      <c r="A63" s="361">
        <v>43977</v>
      </c>
      <c r="B63" s="310">
        <v>833</v>
      </c>
    </row>
    <row r="64" spans="1:2" x14ac:dyDescent="0.25">
      <c r="A64" s="361">
        <v>43978</v>
      </c>
      <c r="B64" s="310">
        <v>810</v>
      </c>
    </row>
    <row r="65" spans="1:2" x14ac:dyDescent="0.25">
      <c r="A65" s="361">
        <v>43979</v>
      </c>
      <c r="B65" s="310">
        <v>797</v>
      </c>
    </row>
    <row r="66" spans="1:2" x14ac:dyDescent="0.25">
      <c r="A66" s="361">
        <v>43980</v>
      </c>
      <c r="B66" s="310">
        <v>769</v>
      </c>
    </row>
    <row r="67" spans="1:2" x14ac:dyDescent="0.25">
      <c r="A67" s="361">
        <v>43981</v>
      </c>
      <c r="B67" s="310">
        <v>736</v>
      </c>
    </row>
    <row r="68" spans="1:2" x14ac:dyDescent="0.25">
      <c r="A68" s="361">
        <v>43982</v>
      </c>
      <c r="B68" s="310">
        <v>733</v>
      </c>
    </row>
    <row r="69" spans="1:2" x14ac:dyDescent="0.25">
      <c r="A69" s="361">
        <v>43983</v>
      </c>
      <c r="B69" s="310">
        <v>736</v>
      </c>
    </row>
    <row r="70" spans="1:2" x14ac:dyDescent="0.25">
      <c r="A70" s="361">
        <v>43984</v>
      </c>
      <c r="B70" s="310">
        <v>714</v>
      </c>
    </row>
    <row r="71" spans="1:2" x14ac:dyDescent="0.25">
      <c r="A71" s="361">
        <v>43985</v>
      </c>
      <c r="B71" s="310">
        <v>708</v>
      </c>
    </row>
    <row r="72" spans="1:2" x14ac:dyDescent="0.25">
      <c r="A72" s="361">
        <v>43986</v>
      </c>
      <c r="B72" s="310">
        <v>691</v>
      </c>
    </row>
    <row r="73" spans="1:2" x14ac:dyDescent="0.25">
      <c r="A73" s="361">
        <v>43987</v>
      </c>
      <c r="B73" s="310">
        <v>682</v>
      </c>
    </row>
    <row r="74" spans="1:2" x14ac:dyDescent="0.25">
      <c r="A74" s="361">
        <v>43988</v>
      </c>
      <c r="B74" s="310">
        <v>652</v>
      </c>
    </row>
    <row r="75" spans="1:2" x14ac:dyDescent="0.25">
      <c r="A75" s="361">
        <v>43989</v>
      </c>
      <c r="B75" s="310">
        <v>652</v>
      </c>
    </row>
    <row r="76" spans="1:2" x14ac:dyDescent="0.25">
      <c r="A76" s="361">
        <v>43990</v>
      </c>
      <c r="B76" s="310">
        <v>660</v>
      </c>
    </row>
    <row r="77" spans="1:2" x14ac:dyDescent="0.25">
      <c r="A77" s="361">
        <v>43991</v>
      </c>
      <c r="B77" s="310">
        <v>647</v>
      </c>
    </row>
    <row r="78" spans="1:2" x14ac:dyDescent="0.25">
      <c r="A78" s="361">
        <v>43992</v>
      </c>
      <c r="B78" s="310">
        <v>628</v>
      </c>
    </row>
    <row r="79" spans="1:2" x14ac:dyDescent="0.25">
      <c r="A79" s="361">
        <v>43993</v>
      </c>
      <c r="B79" s="310">
        <v>610</v>
      </c>
    </row>
    <row r="80" spans="1:2" x14ac:dyDescent="0.25">
      <c r="A80" s="361">
        <v>43994</v>
      </c>
      <c r="B80" s="310">
        <v>590</v>
      </c>
    </row>
    <row r="81" spans="1:2" x14ac:dyDescent="0.25">
      <c r="A81" s="361">
        <v>43995</v>
      </c>
      <c r="B81" s="310">
        <v>582</v>
      </c>
    </row>
    <row r="82" spans="1:2" x14ac:dyDescent="0.25">
      <c r="A82" s="361">
        <v>43996</v>
      </c>
      <c r="B82" s="298">
        <v>575</v>
      </c>
    </row>
    <row r="83" spans="1:2" x14ac:dyDescent="0.25">
      <c r="A83" s="361">
        <v>43997</v>
      </c>
      <c r="B83" s="310">
        <v>578</v>
      </c>
    </row>
    <row r="84" spans="1:2" x14ac:dyDescent="0.25">
      <c r="A84" s="361">
        <v>43998</v>
      </c>
      <c r="B84" s="298">
        <v>567</v>
      </c>
    </row>
    <row r="85" spans="1:2" x14ac:dyDescent="0.25">
      <c r="A85" s="361">
        <v>43999</v>
      </c>
      <c r="B85" s="298">
        <v>552</v>
      </c>
    </row>
    <row r="86" spans="1:2" x14ac:dyDescent="0.25">
      <c r="A86" s="361">
        <v>44000</v>
      </c>
      <c r="B86" s="298">
        <v>544</v>
      </c>
    </row>
    <row r="87" spans="1:2" x14ac:dyDescent="0.25">
      <c r="A87" s="361">
        <v>44001</v>
      </c>
      <c r="B87" s="298">
        <v>518</v>
      </c>
    </row>
    <row r="88" spans="1:2" x14ac:dyDescent="0.25">
      <c r="A88" s="361">
        <v>44002</v>
      </c>
      <c r="B88" s="298">
        <v>511</v>
      </c>
    </row>
    <row r="89" spans="1:2" x14ac:dyDescent="0.25">
      <c r="A89" s="361">
        <v>44003</v>
      </c>
      <c r="B89" s="298">
        <v>518</v>
      </c>
    </row>
    <row r="90" spans="1:2" x14ac:dyDescent="0.25">
      <c r="A90" s="361">
        <v>44004</v>
      </c>
      <c r="B90" s="298">
        <v>515</v>
      </c>
    </row>
    <row r="91" spans="1:2" x14ac:dyDescent="0.25">
      <c r="A91" s="361">
        <v>44005</v>
      </c>
      <c r="B91" s="298">
        <v>512</v>
      </c>
    </row>
    <row r="92" spans="1:2" x14ac:dyDescent="0.25">
      <c r="A92" s="361">
        <v>44006</v>
      </c>
      <c r="B92" s="298">
        <v>489</v>
      </c>
    </row>
    <row r="93" spans="1:2" x14ac:dyDescent="0.25">
      <c r="A93" s="361">
        <v>44007</v>
      </c>
      <c r="B93" s="298">
        <v>472</v>
      </c>
    </row>
    <row r="94" spans="1:2" x14ac:dyDescent="0.25">
      <c r="A94" s="361">
        <v>44008</v>
      </c>
      <c r="B94" s="298">
        <v>467</v>
      </c>
    </row>
    <row r="95" spans="1:2" x14ac:dyDescent="0.25">
      <c r="A95" s="361">
        <v>44009</v>
      </c>
      <c r="B95" s="298">
        <v>456</v>
      </c>
    </row>
    <row r="96" spans="1:2" x14ac:dyDescent="0.25">
      <c r="A96" s="361">
        <v>44010</v>
      </c>
      <c r="B96" s="298">
        <v>453</v>
      </c>
    </row>
    <row r="97" spans="1:2" x14ac:dyDescent="0.25">
      <c r="A97" s="361">
        <v>44011</v>
      </c>
      <c r="B97" s="298">
        <v>453</v>
      </c>
    </row>
    <row r="98" spans="1:2" x14ac:dyDescent="0.25">
      <c r="A98" s="361">
        <v>44012</v>
      </c>
      <c r="B98" s="298">
        <v>450</v>
      </c>
    </row>
    <row r="99" spans="1:2" x14ac:dyDescent="0.25">
      <c r="A99" s="361">
        <v>44013</v>
      </c>
      <c r="B99" s="298">
        <v>439</v>
      </c>
    </row>
    <row r="100" spans="1:2" x14ac:dyDescent="0.25">
      <c r="A100" s="361">
        <v>44014</v>
      </c>
      <c r="B100" s="298">
        <v>432</v>
      </c>
    </row>
    <row r="101" spans="1:2" x14ac:dyDescent="0.25">
      <c r="A101" s="361">
        <v>44015</v>
      </c>
      <c r="B101" s="298">
        <v>422</v>
      </c>
    </row>
    <row r="102" spans="1:2" x14ac:dyDescent="0.25">
      <c r="A102" s="361">
        <v>44016</v>
      </c>
      <c r="B102" s="298">
        <v>430</v>
      </c>
    </row>
    <row r="103" spans="1:2" x14ac:dyDescent="0.25">
      <c r="A103" s="361">
        <v>44017</v>
      </c>
      <c r="B103" s="298">
        <v>424</v>
      </c>
    </row>
    <row r="104" spans="1:2" x14ac:dyDescent="0.25">
      <c r="A104" s="361">
        <v>44018</v>
      </c>
      <c r="B104" s="298">
        <v>384</v>
      </c>
    </row>
    <row r="105" spans="1:2" x14ac:dyDescent="0.25">
      <c r="A105" s="361">
        <v>44019</v>
      </c>
      <c r="B105" s="298">
        <v>376</v>
      </c>
    </row>
    <row r="106" spans="1:2" x14ac:dyDescent="0.25">
      <c r="A106" s="361">
        <v>44020</v>
      </c>
      <c r="B106" s="298">
        <v>358</v>
      </c>
    </row>
    <row r="107" spans="1:2" x14ac:dyDescent="0.25">
      <c r="A107" s="361">
        <v>44021</v>
      </c>
      <c r="B107" s="298">
        <v>342</v>
      </c>
    </row>
    <row r="108" spans="1:2" x14ac:dyDescent="0.25">
      <c r="A108" s="361">
        <v>44022</v>
      </c>
      <c r="B108" s="298">
        <v>337</v>
      </c>
    </row>
    <row r="109" spans="1:2" x14ac:dyDescent="0.25">
      <c r="A109" s="361">
        <v>44023</v>
      </c>
      <c r="B109" s="298">
        <v>323</v>
      </c>
    </row>
    <row r="110" spans="1:2" x14ac:dyDescent="0.25">
      <c r="A110" s="361">
        <v>44024</v>
      </c>
      <c r="B110" s="298">
        <v>330</v>
      </c>
    </row>
    <row r="111" spans="1:2" x14ac:dyDescent="0.25">
      <c r="A111" s="361">
        <v>44025</v>
      </c>
      <c r="B111" s="298">
        <v>335</v>
      </c>
    </row>
    <row r="112" spans="1:2" x14ac:dyDescent="0.25">
      <c r="A112" s="361">
        <v>44026</v>
      </c>
      <c r="B112" s="298">
        <v>327</v>
      </c>
    </row>
    <row r="113" spans="1:2" x14ac:dyDescent="0.25">
      <c r="A113" s="361">
        <v>44027</v>
      </c>
      <c r="B113" s="298">
        <v>329</v>
      </c>
    </row>
    <row r="114" spans="1:2" x14ac:dyDescent="0.25">
      <c r="A114" s="361">
        <v>44028</v>
      </c>
      <c r="B114" s="298">
        <v>320</v>
      </c>
    </row>
    <row r="115" spans="1:2" x14ac:dyDescent="0.25">
      <c r="A115" s="361">
        <v>44029</v>
      </c>
      <c r="B115" s="298">
        <v>316</v>
      </c>
    </row>
    <row r="116" spans="1:2" x14ac:dyDescent="0.25">
      <c r="A116" s="361">
        <v>44030</v>
      </c>
      <c r="B116" s="298">
        <v>305</v>
      </c>
    </row>
    <row r="117" spans="1:2" x14ac:dyDescent="0.25">
      <c r="A117" s="361">
        <v>44031</v>
      </c>
      <c r="B117" s="298">
        <v>302</v>
      </c>
    </row>
    <row r="118" spans="1:2" x14ac:dyDescent="0.25">
      <c r="A118" s="361">
        <v>44032</v>
      </c>
      <c r="B118" s="298">
        <v>299</v>
      </c>
    </row>
    <row r="119" spans="1:2" x14ac:dyDescent="0.25">
      <c r="A119" s="361">
        <v>44033</v>
      </c>
      <c r="B119" s="298">
        <v>303</v>
      </c>
    </row>
    <row r="120" spans="1:2" x14ac:dyDescent="0.25">
      <c r="A120" s="361">
        <v>44034</v>
      </c>
      <c r="B120" s="298">
        <v>295</v>
      </c>
    </row>
    <row r="121" spans="1:2" x14ac:dyDescent="0.25">
      <c r="A121" s="361">
        <v>44035</v>
      </c>
      <c r="B121" s="298">
        <v>287</v>
      </c>
    </row>
    <row r="122" spans="1:2" x14ac:dyDescent="0.25">
      <c r="A122" s="361">
        <v>44036</v>
      </c>
      <c r="B122" s="298">
        <v>278</v>
      </c>
    </row>
    <row r="123" spans="1:2" x14ac:dyDescent="0.25">
      <c r="A123" s="361">
        <v>44037</v>
      </c>
      <c r="B123" s="298">
        <v>270</v>
      </c>
    </row>
    <row r="124" spans="1:2" x14ac:dyDescent="0.25">
      <c r="A124" s="361">
        <v>44038</v>
      </c>
      <c r="B124" s="298">
        <v>267</v>
      </c>
    </row>
    <row r="125" spans="1:2" x14ac:dyDescent="0.25">
      <c r="A125" s="361">
        <v>44039</v>
      </c>
      <c r="B125" s="298">
        <v>270</v>
      </c>
    </row>
    <row r="126" spans="1:2" x14ac:dyDescent="0.25">
      <c r="A126" s="361">
        <v>44040</v>
      </c>
      <c r="B126" s="298">
        <v>264</v>
      </c>
    </row>
    <row r="127" spans="1:2" x14ac:dyDescent="0.25">
      <c r="A127" s="361">
        <v>44041</v>
      </c>
      <c r="B127" s="298">
        <v>260</v>
      </c>
    </row>
    <row r="128" spans="1:2" x14ac:dyDescent="0.25">
      <c r="A128" s="361">
        <v>44042</v>
      </c>
      <c r="B128" s="298">
        <v>260</v>
      </c>
    </row>
    <row r="129" spans="1:2" x14ac:dyDescent="0.25">
      <c r="A129" s="361">
        <v>44043</v>
      </c>
      <c r="B129" s="298">
        <v>255</v>
      </c>
    </row>
    <row r="130" spans="1:2" x14ac:dyDescent="0.25">
      <c r="A130" s="361">
        <v>44044</v>
      </c>
      <c r="B130" s="298">
        <v>260</v>
      </c>
    </row>
    <row r="131" spans="1:2" x14ac:dyDescent="0.25">
      <c r="A131" s="361">
        <v>44045</v>
      </c>
      <c r="B131" s="298">
        <v>265</v>
      </c>
    </row>
    <row r="132" spans="1:2" x14ac:dyDescent="0.25">
      <c r="A132" s="361">
        <v>44046</v>
      </c>
      <c r="B132" s="298">
        <v>265</v>
      </c>
    </row>
    <row r="133" spans="1:2" x14ac:dyDescent="0.25">
      <c r="A133" s="361">
        <v>44047</v>
      </c>
      <c r="B133" s="298">
        <v>270</v>
      </c>
    </row>
    <row r="134" spans="1:2" x14ac:dyDescent="0.25">
      <c r="A134" s="361">
        <v>44048</v>
      </c>
      <c r="B134" s="298">
        <v>267</v>
      </c>
    </row>
    <row r="135" spans="1:2" x14ac:dyDescent="0.25">
      <c r="A135" s="361">
        <v>44049</v>
      </c>
      <c r="B135" s="298">
        <v>270</v>
      </c>
    </row>
    <row r="136" spans="1:2" x14ac:dyDescent="0.25">
      <c r="A136" s="361">
        <v>44050</v>
      </c>
      <c r="B136" s="298">
        <v>262</v>
      </c>
    </row>
    <row r="137" spans="1:2" x14ac:dyDescent="0.25">
      <c r="A137" s="361">
        <v>44051</v>
      </c>
      <c r="B137" s="298">
        <v>261</v>
      </c>
    </row>
    <row r="138" spans="1:2" x14ac:dyDescent="0.25">
      <c r="A138" s="361">
        <v>44052</v>
      </c>
      <c r="B138" s="298">
        <v>261</v>
      </c>
    </row>
    <row r="139" spans="1:2" x14ac:dyDescent="0.25">
      <c r="A139" s="361">
        <v>44053</v>
      </c>
      <c r="B139" s="298">
        <v>267</v>
      </c>
    </row>
    <row r="140" spans="1:2" x14ac:dyDescent="0.25">
      <c r="A140" s="361">
        <v>44054</v>
      </c>
      <c r="B140" s="298">
        <v>269</v>
      </c>
    </row>
    <row r="141" spans="1:2" x14ac:dyDescent="0.25">
      <c r="A141" s="361">
        <v>44055</v>
      </c>
      <c r="B141" s="298">
        <v>265</v>
      </c>
    </row>
    <row r="142" spans="1:2" x14ac:dyDescent="0.25">
      <c r="A142" s="361">
        <v>44056</v>
      </c>
      <c r="B142" s="298">
        <v>258</v>
      </c>
    </row>
    <row r="143" spans="1:2" x14ac:dyDescent="0.25">
      <c r="A143" s="361">
        <v>44057</v>
      </c>
      <c r="B143" s="298">
        <v>253</v>
      </c>
    </row>
    <row r="144" spans="1:2" x14ac:dyDescent="0.25">
      <c r="A144" s="361">
        <v>44058</v>
      </c>
      <c r="B144" s="298">
        <v>244</v>
      </c>
    </row>
    <row r="145" spans="1:2" x14ac:dyDescent="0.25">
      <c r="A145" s="361">
        <v>44059</v>
      </c>
      <c r="B145" s="298">
        <v>243</v>
      </c>
    </row>
    <row r="146" spans="1:2" x14ac:dyDescent="0.25">
      <c r="A146" s="361">
        <v>44060</v>
      </c>
      <c r="B146" s="298">
        <v>248</v>
      </c>
    </row>
    <row r="147" spans="1:2" x14ac:dyDescent="0.25">
      <c r="A147" s="361">
        <v>44061</v>
      </c>
      <c r="B147" s="298">
        <v>254</v>
      </c>
    </row>
    <row r="148" spans="1:2" x14ac:dyDescent="0.25">
      <c r="A148" s="361">
        <v>44062</v>
      </c>
      <c r="B148" s="298">
        <v>247</v>
      </c>
    </row>
    <row r="149" spans="1:2" x14ac:dyDescent="0.25">
      <c r="A149" s="361">
        <v>44063</v>
      </c>
      <c r="B149" s="298">
        <v>248</v>
      </c>
    </row>
    <row r="150" spans="1:2" x14ac:dyDescent="0.25">
      <c r="A150" s="361">
        <v>44064</v>
      </c>
      <c r="B150" s="298">
        <v>253</v>
      </c>
    </row>
    <row r="151" spans="1:2" x14ac:dyDescent="0.25">
      <c r="A151" s="361">
        <v>44065</v>
      </c>
      <c r="B151" s="298">
        <v>246</v>
      </c>
    </row>
    <row r="152" spans="1:2" x14ac:dyDescent="0.25">
      <c r="A152" s="361">
        <v>44066</v>
      </c>
      <c r="B152" s="298">
        <v>245</v>
      </c>
    </row>
    <row r="153" spans="1:2" x14ac:dyDescent="0.25">
      <c r="A153" s="361">
        <v>44067</v>
      </c>
      <c r="B153" s="298">
        <v>248</v>
      </c>
    </row>
    <row r="154" spans="1:2" x14ac:dyDescent="0.25">
      <c r="A154" s="361">
        <v>44068</v>
      </c>
      <c r="B154" s="298">
        <v>243</v>
      </c>
    </row>
    <row r="155" spans="1:2" x14ac:dyDescent="0.25">
      <c r="A155" s="361">
        <v>44069</v>
      </c>
      <c r="B155" s="298">
        <v>249</v>
      </c>
    </row>
    <row r="156" spans="1:2" x14ac:dyDescent="0.25">
      <c r="A156" s="361">
        <v>44070</v>
      </c>
      <c r="B156" s="298">
        <v>257</v>
      </c>
    </row>
    <row r="157" spans="1:2" x14ac:dyDescent="0.25">
      <c r="A157" s="361">
        <v>44071</v>
      </c>
      <c r="B157" s="298">
        <v>255</v>
      </c>
    </row>
    <row r="158" spans="1:2" x14ac:dyDescent="0.25">
      <c r="A158" s="361">
        <v>44072</v>
      </c>
      <c r="B158" s="298">
        <v>258</v>
      </c>
    </row>
    <row r="159" spans="1:2" x14ac:dyDescent="0.25">
      <c r="A159" s="361">
        <v>44073</v>
      </c>
      <c r="B159" s="298">
        <v>251</v>
      </c>
    </row>
    <row r="160" spans="1:2" x14ac:dyDescent="0.25">
      <c r="A160" s="361">
        <v>44074</v>
      </c>
      <c r="B160" s="298">
        <v>258</v>
      </c>
    </row>
    <row r="161" spans="1:2" x14ac:dyDescent="0.25">
      <c r="A161" s="361">
        <v>44075</v>
      </c>
      <c r="B161" s="298">
        <v>264</v>
      </c>
    </row>
    <row r="162" spans="1:2" x14ac:dyDescent="0.25">
      <c r="A162" s="361">
        <v>44076</v>
      </c>
      <c r="B162" s="298">
        <v>258</v>
      </c>
    </row>
    <row r="163" spans="1:2" x14ac:dyDescent="0.25">
      <c r="A163" s="361">
        <v>44077</v>
      </c>
      <c r="B163" s="298">
        <v>259</v>
      </c>
    </row>
    <row r="164" spans="1:2" x14ac:dyDescent="0.25">
      <c r="A164" s="361">
        <v>44078</v>
      </c>
      <c r="B164" s="298">
        <v>258</v>
      </c>
    </row>
    <row r="165" spans="1:2" x14ac:dyDescent="0.25">
      <c r="A165" s="361">
        <v>44079</v>
      </c>
      <c r="B165" s="298">
        <v>251</v>
      </c>
    </row>
    <row r="166" spans="1:2" x14ac:dyDescent="0.25">
      <c r="A166" s="361">
        <v>44080</v>
      </c>
      <c r="B166" s="298">
        <v>244</v>
      </c>
    </row>
    <row r="167" spans="1:2" x14ac:dyDescent="0.25">
      <c r="A167" s="361">
        <v>44081</v>
      </c>
      <c r="B167" s="298">
        <v>256</v>
      </c>
    </row>
    <row r="168" spans="1:2" x14ac:dyDescent="0.25">
      <c r="A168" s="361">
        <v>44082</v>
      </c>
      <c r="B168" s="298">
        <v>267</v>
      </c>
    </row>
    <row r="169" spans="1:2" x14ac:dyDescent="0.25">
      <c r="A169" s="361">
        <v>44083</v>
      </c>
      <c r="B169" s="298">
        <v>274</v>
      </c>
    </row>
    <row r="170" spans="1:2" x14ac:dyDescent="0.25">
      <c r="A170" s="361">
        <v>44084</v>
      </c>
      <c r="B170" s="298">
        <v>266</v>
      </c>
    </row>
    <row r="171" spans="1:2" x14ac:dyDescent="0.25">
      <c r="A171" s="361">
        <v>44085</v>
      </c>
      <c r="B171" s="298">
        <v>269</v>
      </c>
    </row>
    <row r="172" spans="1:2" x14ac:dyDescent="0.25">
      <c r="A172" s="361">
        <v>44086</v>
      </c>
      <c r="B172" s="298">
        <v>261</v>
      </c>
    </row>
    <row r="173" spans="1:2" x14ac:dyDescent="0.25">
      <c r="A173" s="361">
        <v>44087</v>
      </c>
      <c r="B173" s="298">
        <v>259</v>
      </c>
    </row>
    <row r="174" spans="1:2" x14ac:dyDescent="0.25">
      <c r="A174" s="361">
        <v>44088</v>
      </c>
      <c r="B174" s="298">
        <v>264</v>
      </c>
    </row>
    <row r="175" spans="1:2" x14ac:dyDescent="0.2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98" hidden="1" customWidth="1"/>
    <col min="2" max="2" width="14.42578125" style="298" hidden="1" customWidth="1"/>
    <col min="3" max="3" width="8.42578125" style="298" customWidth="1"/>
    <col min="4" max="6" width="8.42578125" style="298"/>
    <col min="7" max="7" width="15.42578125" style="298" customWidth="1"/>
    <col min="8" max="16384" width="8.42578125" style="298"/>
  </cols>
  <sheetData>
    <row r="1" spans="1:27" s="358" customFormat="1" ht="30" x14ac:dyDescent="0.25">
      <c r="A1" s="356" t="s">
        <v>0</v>
      </c>
      <c r="B1" s="357" t="s">
        <v>178</v>
      </c>
      <c r="D1" s="359"/>
      <c r="L1" s="360"/>
      <c r="M1" s="360"/>
      <c r="N1" s="360"/>
      <c r="O1" s="360"/>
      <c r="P1" s="360"/>
      <c r="Q1" s="360"/>
      <c r="R1" s="360"/>
      <c r="S1" s="360"/>
      <c r="T1" s="360"/>
      <c r="U1" s="360"/>
      <c r="V1" s="360"/>
      <c r="W1" s="360"/>
      <c r="X1" s="360"/>
      <c r="Y1" s="360"/>
      <c r="Z1" s="360"/>
      <c r="AA1" s="360"/>
    </row>
    <row r="2" spans="1:27" x14ac:dyDescent="0.25">
      <c r="A2" s="361">
        <v>43908</v>
      </c>
      <c r="B2" s="298" t="e">
        <f>NA()</f>
        <v>#N/A</v>
      </c>
      <c r="L2" s="365"/>
      <c r="M2" s="365"/>
      <c r="N2" s="365"/>
      <c r="O2" s="365"/>
      <c r="P2" s="365"/>
      <c r="Q2" s="365"/>
      <c r="R2" s="365"/>
      <c r="S2" s="365"/>
      <c r="T2" s="365"/>
      <c r="U2" s="365"/>
      <c r="V2" s="365"/>
      <c r="W2" s="365"/>
      <c r="X2" s="365"/>
      <c r="Y2" s="365"/>
      <c r="Z2" s="365"/>
      <c r="AA2" s="365"/>
    </row>
    <row r="3" spans="1:27" x14ac:dyDescent="0.25">
      <c r="A3" s="361">
        <f>A2+1</f>
        <v>43909</v>
      </c>
      <c r="B3" s="298" t="e">
        <f>NA()</f>
        <v>#N/A</v>
      </c>
      <c r="L3" s="365"/>
      <c r="M3" s="365"/>
      <c r="N3" s="365"/>
      <c r="O3" s="365"/>
      <c r="P3" s="365"/>
      <c r="Q3" s="365"/>
      <c r="R3" s="365"/>
      <c r="S3" s="365"/>
      <c r="T3" s="365"/>
      <c r="U3" s="365"/>
      <c r="V3" s="365"/>
      <c r="W3" s="365"/>
      <c r="X3" s="365"/>
      <c r="Y3" s="365"/>
      <c r="Z3" s="365"/>
      <c r="AA3" s="365"/>
    </row>
    <row r="4" spans="1:27" x14ac:dyDescent="0.2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25">
      <c r="A5" s="361">
        <f t="shared" si="0"/>
        <v>43911</v>
      </c>
      <c r="B5" s="298" t="e">
        <f>NA()</f>
        <v>#N/A</v>
      </c>
      <c r="L5" s="365"/>
      <c r="M5" s="365"/>
      <c r="N5" s="365"/>
      <c r="O5" s="365"/>
      <c r="P5" s="365"/>
      <c r="Q5" s="365"/>
      <c r="R5" s="365"/>
      <c r="S5" s="365"/>
      <c r="T5" s="365"/>
      <c r="U5" s="365"/>
      <c r="V5" s="365"/>
      <c r="W5" s="365"/>
      <c r="X5" s="365"/>
      <c r="Y5" s="365"/>
      <c r="Z5" s="365"/>
      <c r="AA5" s="365"/>
    </row>
    <row r="6" spans="1:27" x14ac:dyDescent="0.25">
      <c r="A6" s="361">
        <f t="shared" si="0"/>
        <v>43912</v>
      </c>
      <c r="B6" s="298" t="e">
        <f>NA()</f>
        <v>#N/A</v>
      </c>
      <c r="L6" s="365"/>
      <c r="M6" s="365"/>
      <c r="N6" s="365"/>
      <c r="O6" s="365"/>
      <c r="P6" s="365"/>
      <c r="Q6" s="365"/>
      <c r="R6" s="365"/>
      <c r="S6" s="365"/>
      <c r="T6" s="365"/>
      <c r="U6" s="365"/>
      <c r="V6" s="365"/>
      <c r="W6" s="365"/>
      <c r="X6" s="365"/>
      <c r="Y6" s="365"/>
      <c r="Z6" s="365"/>
      <c r="AA6" s="365"/>
    </row>
    <row r="7" spans="1:27" x14ac:dyDescent="0.25">
      <c r="A7" s="361">
        <f t="shared" si="0"/>
        <v>43913</v>
      </c>
      <c r="B7" s="298" t="e">
        <f>NA()</f>
        <v>#N/A</v>
      </c>
      <c r="L7" s="365"/>
      <c r="M7" s="365"/>
      <c r="N7" s="365"/>
      <c r="O7" s="365"/>
      <c r="P7" s="365"/>
      <c r="Q7" s="365"/>
      <c r="R7" s="365"/>
      <c r="S7" s="365"/>
      <c r="T7" s="365"/>
      <c r="U7" s="365"/>
      <c r="V7" s="365"/>
      <c r="W7" s="365"/>
      <c r="X7" s="365"/>
      <c r="Y7" s="365"/>
      <c r="Z7" s="365"/>
      <c r="AA7" s="365"/>
    </row>
    <row r="8" spans="1:27" x14ac:dyDescent="0.25">
      <c r="A8" s="361">
        <f t="shared" si="0"/>
        <v>43914</v>
      </c>
      <c r="B8" s="298" t="e">
        <f>NA()</f>
        <v>#N/A</v>
      </c>
      <c r="C8" s="366"/>
    </row>
    <row r="9" spans="1:27" x14ac:dyDescent="0.25">
      <c r="A9" s="361">
        <f t="shared" si="0"/>
        <v>43915</v>
      </c>
      <c r="B9" s="298" t="e">
        <f>NA()</f>
        <v>#N/A</v>
      </c>
      <c r="C9" s="362"/>
    </row>
    <row r="10" spans="1:27" x14ac:dyDescent="0.25">
      <c r="A10" s="361">
        <f>A9+1</f>
        <v>43916</v>
      </c>
      <c r="B10" s="298">
        <v>42</v>
      </c>
      <c r="C10" s="362"/>
    </row>
    <row r="11" spans="1:27" x14ac:dyDescent="0.25">
      <c r="A11" s="361">
        <f t="shared" si="0"/>
        <v>43917</v>
      </c>
      <c r="B11" s="298">
        <v>62</v>
      </c>
    </row>
    <row r="12" spans="1:27" x14ac:dyDescent="0.25">
      <c r="A12" s="361">
        <f t="shared" si="0"/>
        <v>43918</v>
      </c>
      <c r="B12" s="298">
        <v>74</v>
      </c>
    </row>
    <row r="13" spans="1:27" x14ac:dyDescent="0.25">
      <c r="A13" s="361">
        <f t="shared" si="0"/>
        <v>43919</v>
      </c>
      <c r="B13" s="298">
        <v>85</v>
      </c>
    </row>
    <row r="14" spans="1:27" x14ac:dyDescent="0.25">
      <c r="A14" s="361">
        <f t="shared" si="0"/>
        <v>43920</v>
      </c>
      <c r="B14" s="298">
        <v>94</v>
      </c>
    </row>
    <row r="15" spans="1:27" x14ac:dyDescent="0.25">
      <c r="A15" s="361">
        <f t="shared" si="0"/>
        <v>43921</v>
      </c>
      <c r="B15" s="298">
        <v>123</v>
      </c>
    </row>
    <row r="16" spans="1:27" x14ac:dyDescent="0.25">
      <c r="A16" s="361">
        <f t="shared" si="0"/>
        <v>43922</v>
      </c>
      <c r="B16" s="298">
        <v>137</v>
      </c>
    </row>
    <row r="17" spans="1:14" x14ac:dyDescent="0.25">
      <c r="A17" s="361">
        <f t="shared" si="0"/>
        <v>43923</v>
      </c>
      <c r="B17" s="298">
        <v>144</v>
      </c>
    </row>
    <row r="18" spans="1:14" x14ac:dyDescent="0.25">
      <c r="A18" s="361">
        <f t="shared" si="0"/>
        <v>43924</v>
      </c>
      <c r="B18" s="298">
        <v>167</v>
      </c>
    </row>
    <row r="19" spans="1:14" x14ac:dyDescent="0.25">
      <c r="A19" s="361">
        <f t="shared" si="0"/>
        <v>43925</v>
      </c>
      <c r="B19" s="298">
        <v>184</v>
      </c>
    </row>
    <row r="20" spans="1:14" x14ac:dyDescent="0.25">
      <c r="A20" s="361">
        <f t="shared" si="0"/>
        <v>43926</v>
      </c>
      <c r="B20" s="298">
        <v>183</v>
      </c>
    </row>
    <row r="21" spans="1:14" x14ac:dyDescent="0.25">
      <c r="A21" s="361">
        <v>43927</v>
      </c>
      <c r="B21" s="298">
        <v>190</v>
      </c>
    </row>
    <row r="22" spans="1:14" x14ac:dyDescent="0.25">
      <c r="A22" s="361">
        <v>43928</v>
      </c>
      <c r="B22" s="298">
        <v>185</v>
      </c>
    </row>
    <row r="23" spans="1:14" x14ac:dyDescent="0.25">
      <c r="A23" s="361">
        <v>43929</v>
      </c>
      <c r="B23" s="298">
        <v>193</v>
      </c>
    </row>
    <row r="24" spans="1:14" x14ac:dyDescent="0.25">
      <c r="A24" s="361">
        <v>43930</v>
      </c>
      <c r="B24" s="298">
        <v>200</v>
      </c>
    </row>
    <row r="25" spans="1:14" x14ac:dyDescent="0.25">
      <c r="A25" s="361">
        <v>43931</v>
      </c>
      <c r="B25" s="298">
        <v>197</v>
      </c>
    </row>
    <row r="26" spans="1:14" x14ac:dyDescent="0.25">
      <c r="A26" s="361">
        <v>43932</v>
      </c>
      <c r="B26" s="298">
        <v>202</v>
      </c>
    </row>
    <row r="27" spans="1:14" x14ac:dyDescent="0.25">
      <c r="A27" s="361">
        <v>43933</v>
      </c>
      <c r="B27" s="298">
        <v>208</v>
      </c>
    </row>
    <row r="28" spans="1:14" x14ac:dyDescent="0.25">
      <c r="A28" s="361">
        <v>43934</v>
      </c>
      <c r="B28" s="298">
        <v>203</v>
      </c>
    </row>
    <row r="29" spans="1:14" x14ac:dyDescent="0.25">
      <c r="A29" s="361">
        <v>43935</v>
      </c>
      <c r="B29" s="298">
        <v>192</v>
      </c>
    </row>
    <row r="30" spans="1:14" x14ac:dyDescent="0.25">
      <c r="A30" s="361">
        <v>43936</v>
      </c>
      <c r="B30" s="298">
        <v>191</v>
      </c>
    </row>
    <row r="31" spans="1:14" ht="15" customHeight="1" x14ac:dyDescent="0.25">
      <c r="A31" s="361">
        <v>43937</v>
      </c>
      <c r="B31" s="298">
        <v>191</v>
      </c>
      <c r="D31" s="592" t="s">
        <v>5</v>
      </c>
      <c r="E31" s="592"/>
      <c r="F31" s="592"/>
      <c r="G31" s="592"/>
      <c r="H31" s="592"/>
      <c r="I31" s="592"/>
      <c r="J31" s="592"/>
      <c r="K31" s="592"/>
      <c r="L31" s="592"/>
      <c r="M31" s="592"/>
      <c r="N31" s="592"/>
    </row>
    <row r="32" spans="1:14" x14ac:dyDescent="0.25">
      <c r="A32" s="361">
        <v>43938</v>
      </c>
      <c r="B32" s="298">
        <v>184</v>
      </c>
      <c r="D32" s="592"/>
      <c r="E32" s="592"/>
      <c r="F32" s="592"/>
      <c r="G32" s="592"/>
      <c r="H32" s="592"/>
      <c r="I32" s="592"/>
      <c r="J32" s="592"/>
      <c r="K32" s="592"/>
      <c r="L32" s="592"/>
      <c r="M32" s="592"/>
      <c r="N32" s="592"/>
    </row>
    <row r="33" spans="1:14" x14ac:dyDescent="0.25">
      <c r="A33" s="361">
        <v>43939</v>
      </c>
      <c r="B33" s="298">
        <v>178</v>
      </c>
      <c r="D33" s="367"/>
      <c r="E33" s="367"/>
      <c r="F33" s="367"/>
      <c r="G33" s="367"/>
      <c r="H33" s="367"/>
      <c r="I33" s="367"/>
      <c r="J33" s="367"/>
      <c r="K33" s="367"/>
      <c r="L33" s="367"/>
      <c r="M33" s="367"/>
      <c r="N33" s="367"/>
    </row>
    <row r="34" spans="1:14" x14ac:dyDescent="0.25">
      <c r="A34" s="361">
        <v>43940</v>
      </c>
      <c r="B34" s="298">
        <v>170</v>
      </c>
      <c r="D34" s="592" t="s">
        <v>82</v>
      </c>
      <c r="E34" s="592"/>
      <c r="F34" s="592"/>
      <c r="G34" s="592"/>
      <c r="H34" s="592"/>
      <c r="I34" s="592"/>
      <c r="J34" s="592"/>
      <c r="K34" s="592"/>
      <c r="L34" s="592"/>
      <c r="M34" s="592"/>
      <c r="N34" s="592"/>
    </row>
    <row r="35" spans="1:14" x14ac:dyDescent="0.25">
      <c r="A35" s="361">
        <v>43941</v>
      </c>
      <c r="B35" s="298">
        <v>167</v>
      </c>
      <c r="D35" s="592"/>
      <c r="E35" s="592"/>
      <c r="F35" s="592"/>
      <c r="G35" s="592"/>
      <c r="H35" s="592"/>
      <c r="I35" s="592"/>
      <c r="J35" s="592"/>
      <c r="K35" s="592"/>
      <c r="L35" s="592"/>
      <c r="M35" s="592"/>
      <c r="N35" s="592"/>
    </row>
    <row r="36" spans="1:14" x14ac:dyDescent="0.25">
      <c r="A36" s="361">
        <v>43942</v>
      </c>
      <c r="B36" s="298">
        <v>159</v>
      </c>
      <c r="D36" s="367"/>
      <c r="E36" s="367"/>
      <c r="F36" s="367"/>
      <c r="G36" s="367"/>
      <c r="H36" s="367"/>
      <c r="I36" s="367"/>
      <c r="J36" s="367"/>
      <c r="K36" s="367"/>
      <c r="L36" s="367"/>
      <c r="M36" s="367"/>
      <c r="N36" s="367"/>
    </row>
    <row r="37" spans="1:14" x14ac:dyDescent="0.25">
      <c r="A37" s="361">
        <v>43943</v>
      </c>
      <c r="B37" s="298">
        <v>147</v>
      </c>
      <c r="D37" s="593" t="s">
        <v>115</v>
      </c>
      <c r="E37" s="593"/>
      <c r="F37" s="593"/>
      <c r="G37" s="593"/>
      <c r="H37" s="593"/>
      <c r="I37" s="593"/>
      <c r="J37" s="593"/>
      <c r="K37" s="593"/>
      <c r="L37" s="593"/>
      <c r="M37" s="593"/>
      <c r="N37" s="593"/>
    </row>
    <row r="38" spans="1:14" x14ac:dyDescent="0.25">
      <c r="A38" s="361">
        <v>43944</v>
      </c>
      <c r="B38" s="298">
        <v>136</v>
      </c>
      <c r="D38" s="593"/>
      <c r="E38" s="593"/>
      <c r="F38" s="593"/>
      <c r="G38" s="593"/>
      <c r="H38" s="593"/>
      <c r="I38" s="593"/>
      <c r="J38" s="593"/>
      <c r="K38" s="593"/>
      <c r="L38" s="593"/>
      <c r="M38" s="593"/>
      <c r="N38" s="593"/>
    </row>
    <row r="39" spans="1:14" x14ac:dyDescent="0.25">
      <c r="A39" s="361">
        <v>43945</v>
      </c>
      <c r="B39" s="298">
        <v>136</v>
      </c>
    </row>
    <row r="40" spans="1:14" x14ac:dyDescent="0.25">
      <c r="A40" s="361">
        <v>43946</v>
      </c>
      <c r="B40" s="298">
        <v>131</v>
      </c>
    </row>
    <row r="41" spans="1:14" x14ac:dyDescent="0.25">
      <c r="A41" s="361">
        <v>43947</v>
      </c>
      <c r="B41" s="298">
        <v>126</v>
      </c>
    </row>
    <row r="42" spans="1:14" x14ac:dyDescent="0.25">
      <c r="A42" s="361">
        <v>43948</v>
      </c>
      <c r="B42" s="298">
        <v>121</v>
      </c>
    </row>
    <row r="43" spans="1:14" x14ac:dyDescent="0.25">
      <c r="A43" s="361">
        <v>43949</v>
      </c>
      <c r="B43" s="298">
        <v>114</v>
      </c>
    </row>
    <row r="44" spans="1:14" x14ac:dyDescent="0.25">
      <c r="A44" s="361">
        <v>43950</v>
      </c>
      <c r="B44" s="298">
        <v>103</v>
      </c>
    </row>
    <row r="45" spans="1:14" x14ac:dyDescent="0.25">
      <c r="A45" s="361">
        <v>43951</v>
      </c>
      <c r="B45" s="298">
        <v>101</v>
      </c>
    </row>
    <row r="46" spans="1:14" x14ac:dyDescent="0.25">
      <c r="A46" s="361">
        <v>43952</v>
      </c>
      <c r="B46" s="298">
        <v>100</v>
      </c>
    </row>
    <row r="47" spans="1:14" x14ac:dyDescent="0.25">
      <c r="A47" s="361">
        <v>43953</v>
      </c>
      <c r="B47" s="298">
        <v>97</v>
      </c>
    </row>
    <row r="48" spans="1:14" x14ac:dyDescent="0.25">
      <c r="A48" s="361">
        <v>43954</v>
      </c>
      <c r="B48" s="298">
        <v>91</v>
      </c>
    </row>
    <row r="49" spans="1:7" x14ac:dyDescent="0.25">
      <c r="A49" s="361">
        <v>43955</v>
      </c>
      <c r="B49" s="298">
        <v>91</v>
      </c>
    </row>
    <row r="50" spans="1:7" x14ac:dyDescent="0.25">
      <c r="A50" s="361">
        <v>43956</v>
      </c>
      <c r="B50" s="298">
        <v>90</v>
      </c>
    </row>
    <row r="51" spans="1:7" x14ac:dyDescent="0.25">
      <c r="A51" s="361">
        <v>43957</v>
      </c>
      <c r="B51" s="298">
        <v>79</v>
      </c>
    </row>
    <row r="52" spans="1:7" x14ac:dyDescent="0.25">
      <c r="A52" s="361">
        <v>43958</v>
      </c>
      <c r="B52" s="298">
        <v>79</v>
      </c>
    </row>
    <row r="53" spans="1:7" x14ac:dyDescent="0.25">
      <c r="A53" s="361">
        <v>43959</v>
      </c>
      <c r="B53" s="298">
        <v>75</v>
      </c>
    </row>
    <row r="54" spans="1:7" x14ac:dyDescent="0.25">
      <c r="A54" s="361">
        <v>43960</v>
      </c>
      <c r="B54" s="298">
        <v>76</v>
      </c>
    </row>
    <row r="55" spans="1:7" x14ac:dyDescent="0.25">
      <c r="A55" s="361">
        <v>43961</v>
      </c>
      <c r="B55" s="298">
        <v>75</v>
      </c>
    </row>
    <row r="56" spans="1:7" x14ac:dyDescent="0.25">
      <c r="A56" s="361">
        <v>43962</v>
      </c>
      <c r="B56" s="298">
        <v>72</v>
      </c>
    </row>
    <row r="57" spans="1:7" x14ac:dyDescent="0.25">
      <c r="A57" s="361">
        <v>43963</v>
      </c>
      <c r="B57" s="298">
        <v>69</v>
      </c>
    </row>
    <row r="58" spans="1:7" x14ac:dyDescent="0.25">
      <c r="A58" s="361">
        <v>43964</v>
      </c>
      <c r="B58" s="298">
        <v>64</v>
      </c>
    </row>
    <row r="59" spans="1:7" x14ac:dyDescent="0.25">
      <c r="A59" s="361">
        <v>43965</v>
      </c>
      <c r="B59" s="298">
        <v>61</v>
      </c>
    </row>
    <row r="60" spans="1:7" x14ac:dyDescent="0.25">
      <c r="A60" s="361">
        <v>43966</v>
      </c>
      <c r="B60" s="298">
        <v>53</v>
      </c>
    </row>
    <row r="61" spans="1:7" x14ac:dyDescent="0.25">
      <c r="A61" s="361">
        <v>43967</v>
      </c>
      <c r="B61" s="298">
        <v>49</v>
      </c>
      <c r="G61" s="361"/>
    </row>
    <row r="62" spans="1:7" x14ac:dyDescent="0.25">
      <c r="A62" s="361">
        <v>43968</v>
      </c>
      <c r="B62" s="298">
        <v>46</v>
      </c>
      <c r="G62" s="361"/>
    </row>
    <row r="63" spans="1:7" x14ac:dyDescent="0.25">
      <c r="A63" s="361">
        <v>43969</v>
      </c>
      <c r="B63" s="298">
        <v>46</v>
      </c>
      <c r="G63" s="361"/>
    </row>
    <row r="64" spans="1:7" x14ac:dyDescent="0.25">
      <c r="A64" s="361">
        <v>43970</v>
      </c>
      <c r="B64" s="298">
        <v>47</v>
      </c>
      <c r="G64" s="361"/>
    </row>
    <row r="65" spans="1:7" x14ac:dyDescent="0.25">
      <c r="A65" s="361">
        <v>43971</v>
      </c>
      <c r="B65" s="298">
        <v>44</v>
      </c>
      <c r="G65" s="361"/>
    </row>
    <row r="66" spans="1:7" x14ac:dyDescent="0.25">
      <c r="A66" s="361">
        <v>43972</v>
      </c>
      <c r="B66" s="298">
        <v>43</v>
      </c>
      <c r="G66" s="361"/>
    </row>
    <row r="67" spans="1:7" x14ac:dyDescent="0.25">
      <c r="A67" s="361">
        <v>43973</v>
      </c>
      <c r="B67" s="298">
        <v>38</v>
      </c>
      <c r="G67" s="361"/>
    </row>
    <row r="68" spans="1:7" x14ac:dyDescent="0.25">
      <c r="A68" s="361">
        <v>43974</v>
      </c>
      <c r="B68" s="298">
        <v>36</v>
      </c>
      <c r="G68" s="361"/>
    </row>
    <row r="69" spans="1:7" x14ac:dyDescent="0.25">
      <c r="A69" s="361">
        <v>43975</v>
      </c>
      <c r="B69" s="298">
        <v>33</v>
      </c>
      <c r="G69" s="361"/>
    </row>
    <row r="70" spans="1:7" x14ac:dyDescent="0.25">
      <c r="A70" s="361">
        <v>43976</v>
      </c>
      <c r="B70" s="298">
        <v>29</v>
      </c>
      <c r="G70" s="361"/>
    </row>
    <row r="71" spans="1:7" x14ac:dyDescent="0.25">
      <c r="A71" s="361">
        <v>43977</v>
      </c>
      <c r="B71" s="298">
        <v>27</v>
      </c>
      <c r="G71" s="361"/>
    </row>
    <row r="72" spans="1:7" x14ac:dyDescent="0.25">
      <c r="A72" s="361">
        <v>43978</v>
      </c>
      <c r="B72" s="298">
        <v>28</v>
      </c>
      <c r="G72" s="361"/>
    </row>
    <row r="73" spans="1:7" x14ac:dyDescent="0.25">
      <c r="A73" s="361">
        <v>43979</v>
      </c>
      <c r="B73" s="298">
        <v>26</v>
      </c>
      <c r="G73" s="361"/>
    </row>
    <row r="74" spans="1:7" x14ac:dyDescent="0.25">
      <c r="A74" s="361">
        <v>43980</v>
      </c>
      <c r="B74" s="298">
        <v>25</v>
      </c>
      <c r="G74" s="361"/>
    </row>
    <row r="75" spans="1:7" x14ac:dyDescent="0.25">
      <c r="A75" s="361">
        <v>43981</v>
      </c>
      <c r="B75" s="298">
        <v>25</v>
      </c>
      <c r="G75" s="361"/>
    </row>
    <row r="76" spans="1:7" x14ac:dyDescent="0.25">
      <c r="A76" s="361">
        <v>43982</v>
      </c>
      <c r="B76" s="298">
        <v>20</v>
      </c>
      <c r="G76" s="361"/>
    </row>
    <row r="77" spans="1:7" x14ac:dyDescent="0.25">
      <c r="A77" s="361">
        <v>43983</v>
      </c>
      <c r="B77" s="298">
        <v>20</v>
      </c>
      <c r="G77" s="361"/>
    </row>
    <row r="78" spans="1:7" x14ac:dyDescent="0.25">
      <c r="A78" s="361">
        <v>43984</v>
      </c>
      <c r="B78" s="298">
        <v>20</v>
      </c>
      <c r="G78" s="361"/>
    </row>
    <row r="79" spans="1:7" x14ac:dyDescent="0.25">
      <c r="A79" s="361">
        <v>43985</v>
      </c>
      <c r="B79" s="298">
        <v>20</v>
      </c>
      <c r="G79" s="361"/>
    </row>
    <row r="80" spans="1:7" x14ac:dyDescent="0.25">
      <c r="A80" s="361">
        <v>43986</v>
      </c>
      <c r="B80" s="298">
        <v>18</v>
      </c>
      <c r="G80" s="361"/>
    </row>
    <row r="81" spans="1:7" x14ac:dyDescent="0.25">
      <c r="A81" s="361">
        <v>43987</v>
      </c>
      <c r="B81" s="298">
        <v>16</v>
      </c>
      <c r="G81" s="361"/>
    </row>
    <row r="82" spans="1:7" x14ac:dyDescent="0.25">
      <c r="A82" s="361">
        <v>43988</v>
      </c>
      <c r="B82" s="298">
        <v>16</v>
      </c>
      <c r="G82" s="361"/>
    </row>
    <row r="83" spans="1:7" x14ac:dyDescent="0.25">
      <c r="A83" s="361">
        <v>43989</v>
      </c>
      <c r="B83" s="298">
        <v>16</v>
      </c>
    </row>
    <row r="84" spans="1:7" x14ac:dyDescent="0.25">
      <c r="A84" s="361">
        <v>43990</v>
      </c>
      <c r="B84" s="298">
        <v>16</v>
      </c>
    </row>
    <row r="85" spans="1:7" x14ac:dyDescent="0.25">
      <c r="A85" s="361">
        <v>43991</v>
      </c>
      <c r="B85" s="298">
        <v>15</v>
      </c>
    </row>
    <row r="86" spans="1:7" x14ac:dyDescent="0.25">
      <c r="A86" s="361">
        <v>43992</v>
      </c>
      <c r="B86" s="298">
        <v>15</v>
      </c>
    </row>
    <row r="87" spans="1:7" x14ac:dyDescent="0.25">
      <c r="A87" s="361">
        <v>43993</v>
      </c>
      <c r="B87" s="298">
        <v>15</v>
      </c>
    </row>
    <row r="88" spans="1:7" x14ac:dyDescent="0.25">
      <c r="A88" s="361">
        <v>43994</v>
      </c>
      <c r="B88" s="298">
        <v>15</v>
      </c>
    </row>
    <row r="89" spans="1:7" x14ac:dyDescent="0.25">
      <c r="A89" s="361">
        <v>43995</v>
      </c>
      <c r="B89" s="298">
        <v>13</v>
      </c>
    </row>
    <row r="90" spans="1:7" x14ac:dyDescent="0.25">
      <c r="A90" s="361">
        <v>43996</v>
      </c>
      <c r="B90" s="298">
        <v>11</v>
      </c>
    </row>
    <row r="91" spans="1:7" x14ac:dyDescent="0.25">
      <c r="A91" s="361">
        <v>43997</v>
      </c>
      <c r="B91" s="298">
        <v>12</v>
      </c>
    </row>
    <row r="92" spans="1:7" x14ac:dyDescent="0.25">
      <c r="A92" s="361">
        <v>43998</v>
      </c>
      <c r="B92" s="298">
        <v>11</v>
      </c>
    </row>
    <row r="93" spans="1:7" x14ac:dyDescent="0.25">
      <c r="A93" s="361">
        <v>43999</v>
      </c>
      <c r="B93" s="298">
        <v>11</v>
      </c>
    </row>
    <row r="94" spans="1:7" x14ac:dyDescent="0.25">
      <c r="A94" s="361">
        <v>44000</v>
      </c>
      <c r="B94" s="298">
        <v>10</v>
      </c>
    </row>
    <row r="95" spans="1:7" x14ac:dyDescent="0.25">
      <c r="A95" s="361">
        <v>44001</v>
      </c>
      <c r="B95" s="298">
        <v>10</v>
      </c>
    </row>
    <row r="96" spans="1:7" x14ac:dyDescent="0.25">
      <c r="A96" s="361">
        <v>44002</v>
      </c>
      <c r="B96" s="298">
        <v>9</v>
      </c>
    </row>
    <row r="97" spans="1:2" x14ac:dyDescent="0.25">
      <c r="A97" s="361">
        <v>44003</v>
      </c>
      <c r="B97" s="298">
        <v>9</v>
      </c>
    </row>
    <row r="98" spans="1:2" x14ac:dyDescent="0.25">
      <c r="A98" s="361">
        <v>44004</v>
      </c>
      <c r="B98" s="298">
        <v>9</v>
      </c>
    </row>
    <row r="99" spans="1:2" x14ac:dyDescent="0.25">
      <c r="A99" s="361">
        <v>44005</v>
      </c>
      <c r="B99" s="298">
        <v>7</v>
      </c>
    </row>
    <row r="100" spans="1:2" x14ac:dyDescent="0.25">
      <c r="A100" s="361">
        <v>44006</v>
      </c>
      <c r="B100" s="298">
        <v>8</v>
      </c>
    </row>
    <row r="101" spans="1:2" x14ac:dyDescent="0.25">
      <c r="A101" s="361">
        <v>44007</v>
      </c>
      <c r="B101" s="298">
        <v>7</v>
      </c>
    </row>
    <row r="102" spans="1:2" x14ac:dyDescent="0.25">
      <c r="A102" s="361">
        <v>44008</v>
      </c>
      <c r="B102" s="298">
        <v>5</v>
      </c>
    </row>
    <row r="103" spans="1:2" x14ac:dyDescent="0.25">
      <c r="A103" s="361">
        <v>44009</v>
      </c>
      <c r="B103" s="298">
        <v>5</v>
      </c>
    </row>
    <row r="104" spans="1:2" x14ac:dyDescent="0.25">
      <c r="A104" s="361">
        <v>44010</v>
      </c>
      <c r="B104" s="298">
        <v>5</v>
      </c>
    </row>
    <row r="105" spans="1:2" x14ac:dyDescent="0.25">
      <c r="A105" s="361">
        <v>44011</v>
      </c>
      <c r="B105" s="298">
        <v>5</v>
      </c>
    </row>
    <row r="106" spans="1:2" x14ac:dyDescent="0.25">
      <c r="A106" s="361">
        <v>44012</v>
      </c>
      <c r="B106" s="298">
        <v>5</v>
      </c>
    </row>
    <row r="107" spans="1:2" x14ac:dyDescent="0.25">
      <c r="A107" s="361">
        <v>44013</v>
      </c>
      <c r="B107" s="298">
        <v>5</v>
      </c>
    </row>
    <row r="108" spans="1:2" x14ac:dyDescent="0.25">
      <c r="A108" s="361">
        <v>44014</v>
      </c>
      <c r="B108" s="298">
        <v>4</v>
      </c>
    </row>
    <row r="109" spans="1:2" x14ac:dyDescent="0.25">
      <c r="A109" s="361">
        <v>44015</v>
      </c>
      <c r="B109" s="298">
        <v>5</v>
      </c>
    </row>
    <row r="110" spans="1:2" x14ac:dyDescent="0.25">
      <c r="A110" s="361">
        <v>44016</v>
      </c>
      <c r="B110" s="298">
        <v>5</v>
      </c>
    </row>
    <row r="111" spans="1:2" x14ac:dyDescent="0.25">
      <c r="A111" s="361">
        <v>44017</v>
      </c>
      <c r="B111" s="298">
        <v>4</v>
      </c>
    </row>
    <row r="112" spans="1:2" x14ac:dyDescent="0.25">
      <c r="A112" s="361">
        <v>44018</v>
      </c>
      <c r="B112" s="298">
        <v>4</v>
      </c>
    </row>
    <row r="113" spans="1:2" x14ac:dyDescent="0.25">
      <c r="A113" s="361">
        <v>44019</v>
      </c>
      <c r="B113" s="298">
        <v>3</v>
      </c>
    </row>
    <row r="114" spans="1:2" x14ac:dyDescent="0.25">
      <c r="A114" s="361">
        <v>44020</v>
      </c>
      <c r="B114" s="298">
        <v>3</v>
      </c>
    </row>
    <row r="115" spans="1:2" x14ac:dyDescent="0.25">
      <c r="A115" s="361">
        <v>44021</v>
      </c>
      <c r="B115" s="298">
        <v>3</v>
      </c>
    </row>
    <row r="116" spans="1:2" x14ac:dyDescent="0.25">
      <c r="A116" s="361">
        <v>44022</v>
      </c>
      <c r="B116" s="298">
        <v>4</v>
      </c>
    </row>
    <row r="117" spans="1:2" x14ac:dyDescent="0.25">
      <c r="A117" s="361">
        <v>44023</v>
      </c>
      <c r="B117" s="298">
        <v>3</v>
      </c>
    </row>
    <row r="118" spans="1:2" x14ac:dyDescent="0.25">
      <c r="A118" s="361">
        <v>44024</v>
      </c>
      <c r="B118" s="298">
        <v>3</v>
      </c>
    </row>
    <row r="119" spans="1:2" x14ac:dyDescent="0.25">
      <c r="A119" s="361">
        <v>44025</v>
      </c>
      <c r="B119" s="298">
        <v>3</v>
      </c>
    </row>
    <row r="120" spans="1:2" x14ac:dyDescent="0.25">
      <c r="A120" s="361">
        <v>44026</v>
      </c>
      <c r="B120" s="298">
        <v>2</v>
      </c>
    </row>
    <row r="121" spans="1:2" x14ac:dyDescent="0.25">
      <c r="A121" s="361">
        <v>44027</v>
      </c>
      <c r="B121" s="298">
        <v>2</v>
      </c>
    </row>
    <row r="122" spans="1:2" x14ac:dyDescent="0.25">
      <c r="A122" s="361">
        <v>44028</v>
      </c>
      <c r="B122" s="298">
        <v>3</v>
      </c>
    </row>
    <row r="123" spans="1:2" x14ac:dyDescent="0.25">
      <c r="A123" s="361">
        <v>44029</v>
      </c>
      <c r="B123" s="298">
        <v>3</v>
      </c>
    </row>
    <row r="124" spans="1:2" x14ac:dyDescent="0.25">
      <c r="A124" s="361">
        <v>44030</v>
      </c>
      <c r="B124" s="298">
        <v>3</v>
      </c>
    </row>
    <row r="125" spans="1:2" x14ac:dyDescent="0.25">
      <c r="A125" s="361">
        <v>44031</v>
      </c>
      <c r="B125" s="298">
        <v>3</v>
      </c>
    </row>
    <row r="126" spans="1:2" x14ac:dyDescent="0.25">
      <c r="A126" s="361">
        <v>44032</v>
      </c>
      <c r="B126" s="298">
        <v>3</v>
      </c>
    </row>
    <row r="127" spans="1:2" x14ac:dyDescent="0.25">
      <c r="A127" s="361">
        <v>44033</v>
      </c>
      <c r="B127" s="298">
        <v>4</v>
      </c>
    </row>
    <row r="128" spans="1:2" x14ac:dyDescent="0.25">
      <c r="A128" s="361">
        <v>44034</v>
      </c>
      <c r="B128" s="298">
        <v>3</v>
      </c>
    </row>
    <row r="129" spans="1:2" x14ac:dyDescent="0.25">
      <c r="A129" s="361">
        <v>44035</v>
      </c>
      <c r="B129" s="298">
        <v>2</v>
      </c>
    </row>
    <row r="130" spans="1:2" x14ac:dyDescent="0.25">
      <c r="A130" s="361">
        <v>44036</v>
      </c>
      <c r="B130" s="298">
        <v>2</v>
      </c>
    </row>
    <row r="131" spans="1:2" x14ac:dyDescent="0.25">
      <c r="A131" s="361">
        <v>44037</v>
      </c>
      <c r="B131" s="298">
        <v>2</v>
      </c>
    </row>
    <row r="132" spans="1:2" x14ac:dyDescent="0.25">
      <c r="A132" s="361">
        <v>44038</v>
      </c>
      <c r="B132" s="298">
        <v>2</v>
      </c>
    </row>
    <row r="133" spans="1:2" x14ac:dyDescent="0.25">
      <c r="A133" s="361">
        <v>44039</v>
      </c>
      <c r="B133" s="298">
        <v>2</v>
      </c>
    </row>
    <row r="134" spans="1:2" x14ac:dyDescent="0.25">
      <c r="A134" s="361">
        <v>44040</v>
      </c>
      <c r="B134" s="298">
        <v>2</v>
      </c>
    </row>
    <row r="135" spans="1:2" x14ac:dyDescent="0.25">
      <c r="A135" s="361">
        <v>44041</v>
      </c>
      <c r="B135" s="298">
        <v>2</v>
      </c>
    </row>
    <row r="136" spans="1:2" x14ac:dyDescent="0.25">
      <c r="A136" s="361">
        <v>44042</v>
      </c>
      <c r="B136" s="298">
        <v>2</v>
      </c>
    </row>
    <row r="137" spans="1:2" x14ac:dyDescent="0.25">
      <c r="A137" s="361">
        <v>44043</v>
      </c>
      <c r="B137" s="298">
        <v>4</v>
      </c>
    </row>
    <row r="138" spans="1:2" x14ac:dyDescent="0.25">
      <c r="A138" s="361">
        <v>44044</v>
      </c>
      <c r="B138" s="298">
        <v>3</v>
      </c>
    </row>
    <row r="139" spans="1:2" x14ac:dyDescent="0.25">
      <c r="A139" s="361">
        <v>44045</v>
      </c>
      <c r="B139" s="298">
        <v>3</v>
      </c>
    </row>
    <row r="140" spans="1:2" x14ac:dyDescent="0.25">
      <c r="A140" s="361">
        <v>44046</v>
      </c>
      <c r="B140" s="298">
        <v>3</v>
      </c>
    </row>
    <row r="141" spans="1:2" x14ac:dyDescent="0.25">
      <c r="A141" s="361">
        <v>44047</v>
      </c>
      <c r="B141" s="298">
        <v>3</v>
      </c>
    </row>
    <row r="142" spans="1:2" x14ac:dyDescent="0.25">
      <c r="A142" s="361">
        <v>44048</v>
      </c>
      <c r="B142" s="298">
        <v>3</v>
      </c>
    </row>
    <row r="143" spans="1:2" x14ac:dyDescent="0.25">
      <c r="A143" s="361">
        <v>44049</v>
      </c>
      <c r="B143" s="298">
        <v>4</v>
      </c>
    </row>
    <row r="144" spans="1:2" x14ac:dyDescent="0.25">
      <c r="A144" s="361">
        <v>44050</v>
      </c>
      <c r="B144" s="298">
        <v>4</v>
      </c>
    </row>
    <row r="145" spans="1:2" x14ac:dyDescent="0.25">
      <c r="A145" s="361">
        <v>44051</v>
      </c>
      <c r="B145" s="298">
        <v>3</v>
      </c>
    </row>
    <row r="146" spans="1:2" x14ac:dyDescent="0.25">
      <c r="A146" s="361">
        <v>44052</v>
      </c>
      <c r="B146" s="298">
        <v>3</v>
      </c>
    </row>
    <row r="147" spans="1:2" x14ac:dyDescent="0.25">
      <c r="A147" s="361">
        <v>44053</v>
      </c>
      <c r="B147" s="298">
        <v>3</v>
      </c>
    </row>
    <row r="148" spans="1:2" x14ac:dyDescent="0.25">
      <c r="A148" s="361">
        <v>44054</v>
      </c>
      <c r="B148" s="298">
        <v>3</v>
      </c>
    </row>
    <row r="149" spans="1:2" x14ac:dyDescent="0.25">
      <c r="A149" s="361">
        <v>44055</v>
      </c>
      <c r="B149" s="298">
        <v>3</v>
      </c>
    </row>
    <row r="150" spans="1:2" x14ac:dyDescent="0.25">
      <c r="A150" s="361">
        <v>44056</v>
      </c>
      <c r="B150" s="298">
        <v>3</v>
      </c>
    </row>
    <row r="151" spans="1:2" x14ac:dyDescent="0.25">
      <c r="A151" s="361">
        <v>44057</v>
      </c>
      <c r="B151" s="298">
        <v>3</v>
      </c>
    </row>
    <row r="152" spans="1:2" x14ac:dyDescent="0.25">
      <c r="A152" s="361">
        <v>44058</v>
      </c>
      <c r="B152" s="298">
        <v>3</v>
      </c>
    </row>
    <row r="153" spans="1:2" x14ac:dyDescent="0.25">
      <c r="A153" s="361">
        <v>44059</v>
      </c>
      <c r="B153" s="298">
        <v>3</v>
      </c>
    </row>
    <row r="154" spans="1:2" x14ac:dyDescent="0.25">
      <c r="A154" s="361">
        <v>44060</v>
      </c>
      <c r="B154" s="298">
        <v>3</v>
      </c>
    </row>
    <row r="155" spans="1:2" x14ac:dyDescent="0.25">
      <c r="A155" s="361">
        <v>44061</v>
      </c>
      <c r="B155" s="298">
        <v>3</v>
      </c>
    </row>
    <row r="156" spans="1:2" x14ac:dyDescent="0.25">
      <c r="A156" s="361">
        <v>44062</v>
      </c>
      <c r="B156" s="298">
        <v>2</v>
      </c>
    </row>
    <row r="157" spans="1:2" x14ac:dyDescent="0.25">
      <c r="A157" s="361">
        <v>44063</v>
      </c>
      <c r="B157" s="298">
        <v>2</v>
      </c>
    </row>
    <row r="158" spans="1:2" x14ac:dyDescent="0.25">
      <c r="A158" s="361">
        <v>44064</v>
      </c>
      <c r="B158" s="298">
        <v>2</v>
      </c>
    </row>
    <row r="159" spans="1:2" x14ac:dyDescent="0.25">
      <c r="A159" s="361">
        <v>44065</v>
      </c>
      <c r="B159" s="298">
        <v>2</v>
      </c>
    </row>
    <row r="160" spans="1:2" x14ac:dyDescent="0.25">
      <c r="A160" s="361">
        <v>44066</v>
      </c>
      <c r="B160" s="298">
        <v>2</v>
      </c>
    </row>
    <row r="161" spans="1:2" x14ac:dyDescent="0.25">
      <c r="A161" s="361">
        <v>44067</v>
      </c>
      <c r="B161" s="298">
        <v>1</v>
      </c>
    </row>
    <row r="162" spans="1:2" x14ac:dyDescent="0.25">
      <c r="A162" s="361">
        <v>44068</v>
      </c>
      <c r="B162" s="298">
        <v>1</v>
      </c>
    </row>
    <row r="163" spans="1:2" x14ac:dyDescent="0.25">
      <c r="A163" s="361">
        <v>44069</v>
      </c>
      <c r="B163" s="298">
        <v>2</v>
      </c>
    </row>
    <row r="164" spans="1:2" x14ac:dyDescent="0.25">
      <c r="A164" s="361">
        <v>44070</v>
      </c>
      <c r="B164" s="298">
        <v>2</v>
      </c>
    </row>
    <row r="165" spans="1:2" x14ac:dyDescent="0.25">
      <c r="A165" s="361">
        <v>44071</v>
      </c>
      <c r="B165" s="298">
        <v>3</v>
      </c>
    </row>
    <row r="166" spans="1:2" x14ac:dyDescent="0.25">
      <c r="A166" s="361">
        <v>44072</v>
      </c>
      <c r="B166" s="298">
        <v>5</v>
      </c>
    </row>
    <row r="167" spans="1:2" x14ac:dyDescent="0.25">
      <c r="A167" s="361">
        <v>44073</v>
      </c>
      <c r="B167" s="298">
        <v>5</v>
      </c>
    </row>
    <row r="168" spans="1:2" x14ac:dyDescent="0.25">
      <c r="A168" s="361">
        <v>44074</v>
      </c>
      <c r="B168" s="298">
        <v>5</v>
      </c>
    </row>
    <row r="169" spans="1:2" x14ac:dyDescent="0.25">
      <c r="A169" s="361">
        <v>44075</v>
      </c>
      <c r="B169" s="298">
        <v>6</v>
      </c>
    </row>
    <row r="170" spans="1:2" x14ac:dyDescent="0.25">
      <c r="A170" s="361">
        <v>44076</v>
      </c>
      <c r="B170" s="298">
        <v>5</v>
      </c>
    </row>
    <row r="171" spans="1:2" x14ac:dyDescent="0.25">
      <c r="A171" s="361">
        <v>44077</v>
      </c>
      <c r="B171" s="298">
        <v>4</v>
      </c>
    </row>
    <row r="172" spans="1:2" x14ac:dyDescent="0.25">
      <c r="A172" s="361">
        <v>44078</v>
      </c>
      <c r="B172" s="298">
        <v>4</v>
      </c>
    </row>
    <row r="173" spans="1:2" x14ac:dyDescent="0.25">
      <c r="A173" s="361">
        <v>44079</v>
      </c>
      <c r="B173" s="298">
        <v>4</v>
      </c>
    </row>
    <row r="174" spans="1:2" x14ac:dyDescent="0.25">
      <c r="A174" s="361">
        <v>44080</v>
      </c>
      <c r="B174" s="298">
        <v>4</v>
      </c>
    </row>
    <row r="175" spans="1:2" x14ac:dyDescent="0.25">
      <c r="A175" s="361">
        <v>44081</v>
      </c>
      <c r="B175" s="298">
        <v>5</v>
      </c>
    </row>
    <row r="176" spans="1:2" x14ac:dyDescent="0.25">
      <c r="A176" s="361">
        <v>44082</v>
      </c>
      <c r="B176" s="298">
        <v>6</v>
      </c>
    </row>
    <row r="177" spans="1:2" x14ac:dyDescent="0.25">
      <c r="A177" s="361">
        <v>44083</v>
      </c>
      <c r="B177" s="298">
        <v>6</v>
      </c>
    </row>
    <row r="178" spans="1:2" x14ac:dyDescent="0.25">
      <c r="A178" s="361">
        <v>44084</v>
      </c>
      <c r="B178" s="298">
        <v>7</v>
      </c>
    </row>
    <row r="179" spans="1:2" x14ac:dyDescent="0.25">
      <c r="A179" s="361">
        <v>44085</v>
      </c>
      <c r="B179" s="298">
        <v>8</v>
      </c>
    </row>
    <row r="180" spans="1:2" x14ac:dyDescent="0.25">
      <c r="A180" s="361">
        <v>44086</v>
      </c>
      <c r="B180" s="298">
        <v>8</v>
      </c>
    </row>
    <row r="181" spans="1:2" x14ac:dyDescent="0.25">
      <c r="A181" s="361">
        <v>44087</v>
      </c>
      <c r="B181" s="298">
        <v>7</v>
      </c>
    </row>
    <row r="182" spans="1:2" x14ac:dyDescent="0.25">
      <c r="A182" s="361">
        <v>44088</v>
      </c>
      <c r="B182" s="298">
        <v>7</v>
      </c>
    </row>
    <row r="183" spans="1:2" x14ac:dyDescent="0.2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6" hidden="1" customWidth="1"/>
    <col min="2" max="2" width="13.42578125" customWidth="1"/>
    <col min="3" max="3" width="12.42578125" style="44" customWidth="1"/>
    <col min="4" max="4" width="17.42578125" style="44" customWidth="1"/>
    <col min="5" max="5" width="21.42578125" style="44" customWidth="1"/>
  </cols>
  <sheetData>
    <row r="1" spans="1:17" x14ac:dyDescent="0.25">
      <c r="A1" s="86">
        <f>LOOKUP(2,1/(B:B&lt;&gt;""),B:B)</f>
        <v>44032</v>
      </c>
      <c r="B1" s="262" t="s">
        <v>32</v>
      </c>
      <c r="C1" s="262"/>
      <c r="D1" s="262"/>
      <c r="E1" s="263"/>
      <c r="F1" s="264"/>
      <c r="M1" s="22" t="s">
        <v>29</v>
      </c>
    </row>
    <row r="2" spans="1:17" x14ac:dyDescent="0.25">
      <c r="B2" s="263"/>
      <c r="C2" s="263"/>
      <c r="D2" s="263"/>
      <c r="E2" s="263"/>
      <c r="F2" s="264"/>
    </row>
    <row r="3" spans="1:17" ht="39" x14ac:dyDescent="0.25">
      <c r="B3" s="266" t="s">
        <v>0</v>
      </c>
      <c r="C3" s="267" t="s">
        <v>12</v>
      </c>
      <c r="D3" s="267" t="s">
        <v>13</v>
      </c>
      <c r="E3" s="267" t="s">
        <v>14</v>
      </c>
      <c r="F3" s="268"/>
    </row>
    <row r="4" spans="1:17" x14ac:dyDescent="0.25">
      <c r="A4" s="87">
        <f>IF(B4=A$1,B4,IF(MOD(B4-B$4,7)=0,B4,""))</f>
        <v>43908</v>
      </c>
      <c r="B4" s="283">
        <v>43908</v>
      </c>
      <c r="C4" s="270">
        <v>1538</v>
      </c>
      <c r="D4" s="271">
        <v>292</v>
      </c>
      <c r="E4" s="271">
        <v>180</v>
      </c>
      <c r="F4" s="272"/>
      <c r="G4" s="7"/>
      <c r="H4" s="7"/>
      <c r="I4" s="7"/>
      <c r="J4" s="7"/>
      <c r="K4" s="7"/>
      <c r="L4" s="8"/>
      <c r="M4" s="8"/>
      <c r="N4" s="8"/>
      <c r="O4" s="8"/>
      <c r="P4" s="8"/>
      <c r="Q4" s="8"/>
    </row>
    <row r="5" spans="1:17" x14ac:dyDescent="0.2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25">
      <c r="A6" s="87" t="str">
        <f t="shared" si="0"/>
        <v/>
      </c>
      <c r="B6" s="284">
        <v>43910</v>
      </c>
      <c r="C6" s="276">
        <v>1593</v>
      </c>
      <c r="D6" s="277">
        <v>360</v>
      </c>
      <c r="E6" s="277">
        <v>222</v>
      </c>
      <c r="F6" s="272"/>
      <c r="G6" s="7"/>
      <c r="H6" s="7"/>
      <c r="I6" s="7"/>
      <c r="J6" s="7"/>
      <c r="K6" s="7"/>
      <c r="L6" s="8"/>
      <c r="M6" s="8"/>
      <c r="N6" s="8"/>
      <c r="O6" s="8"/>
      <c r="P6" s="8"/>
      <c r="Q6" s="8"/>
    </row>
    <row r="7" spans="1:17" x14ac:dyDescent="0.25">
      <c r="A7" s="87" t="str">
        <f t="shared" si="0"/>
        <v/>
      </c>
      <c r="B7" s="284">
        <v>43911</v>
      </c>
      <c r="C7" s="276">
        <v>1545</v>
      </c>
      <c r="D7" s="277">
        <v>317</v>
      </c>
      <c r="E7" s="277">
        <v>179</v>
      </c>
      <c r="F7" s="272"/>
      <c r="G7" s="7"/>
      <c r="H7" s="7"/>
      <c r="I7" s="7"/>
      <c r="J7" s="7"/>
      <c r="K7" s="7"/>
      <c r="L7" s="8"/>
      <c r="M7" s="8"/>
      <c r="N7" s="8"/>
      <c r="O7" s="8"/>
      <c r="P7" s="8"/>
      <c r="Q7" s="8"/>
    </row>
    <row r="8" spans="1:17" x14ac:dyDescent="0.25">
      <c r="A8" s="87" t="str">
        <f t="shared" si="0"/>
        <v/>
      </c>
      <c r="B8" s="284">
        <v>43912</v>
      </c>
      <c r="C8" s="276">
        <v>1510</v>
      </c>
      <c r="D8" s="277">
        <v>391</v>
      </c>
      <c r="E8" s="277">
        <v>215</v>
      </c>
      <c r="F8" s="272"/>
      <c r="G8" s="7"/>
      <c r="H8" s="7"/>
      <c r="I8" s="7"/>
      <c r="J8" s="7"/>
      <c r="K8" s="7"/>
      <c r="L8" s="8"/>
      <c r="M8" s="8"/>
      <c r="N8" s="8"/>
      <c r="O8" s="8"/>
      <c r="P8" s="8"/>
      <c r="Q8" s="8"/>
    </row>
    <row r="9" spans="1:17" x14ac:dyDescent="0.25">
      <c r="A9" s="87" t="str">
        <f t="shared" si="0"/>
        <v/>
      </c>
      <c r="B9" s="284">
        <v>43913</v>
      </c>
      <c r="C9" s="276">
        <v>1649</v>
      </c>
      <c r="D9" s="277">
        <v>449</v>
      </c>
      <c r="E9" s="277">
        <v>253</v>
      </c>
      <c r="F9" s="272"/>
      <c r="G9" s="7"/>
      <c r="H9" s="7"/>
      <c r="I9" s="7"/>
      <c r="J9" s="7"/>
      <c r="K9" s="7"/>
      <c r="L9" s="8"/>
      <c r="M9" s="8"/>
      <c r="N9" s="8"/>
      <c r="O9" s="8"/>
      <c r="P9" s="8"/>
      <c r="Q9" s="8"/>
    </row>
    <row r="10" spans="1:17" x14ac:dyDescent="0.25">
      <c r="A10" s="87" t="str">
        <f t="shared" si="0"/>
        <v/>
      </c>
      <c r="B10" s="284">
        <v>43914</v>
      </c>
      <c r="C10" s="276">
        <v>1537</v>
      </c>
      <c r="D10" s="277">
        <v>542</v>
      </c>
      <c r="E10" s="277">
        <v>287</v>
      </c>
      <c r="F10" s="272"/>
      <c r="G10" s="7"/>
      <c r="H10" s="7"/>
      <c r="I10" s="7"/>
      <c r="J10" s="7"/>
      <c r="K10" s="7"/>
      <c r="L10" s="8"/>
      <c r="M10" s="8"/>
      <c r="N10" s="8"/>
      <c r="O10" s="8"/>
      <c r="P10" s="8"/>
      <c r="Q10" s="8"/>
    </row>
    <row r="11" spans="1:17" x14ac:dyDescent="0.25">
      <c r="A11" s="87">
        <f t="shared" si="0"/>
        <v>43915</v>
      </c>
      <c r="B11" s="284">
        <v>43915</v>
      </c>
      <c r="C11" s="276">
        <v>1626</v>
      </c>
      <c r="D11" s="277">
        <v>587</v>
      </c>
      <c r="E11" s="277">
        <v>295</v>
      </c>
      <c r="F11" s="272"/>
      <c r="G11" s="7"/>
      <c r="H11" s="7"/>
      <c r="I11" s="7"/>
      <c r="J11" s="7"/>
      <c r="K11" s="7"/>
      <c r="L11" s="8"/>
      <c r="M11" s="8"/>
      <c r="N11" s="8"/>
      <c r="O11" s="8"/>
      <c r="P11" s="8"/>
      <c r="Q11" s="8"/>
    </row>
    <row r="12" spans="1:17" x14ac:dyDescent="0.25">
      <c r="A12" s="87" t="str">
        <f t="shared" si="0"/>
        <v/>
      </c>
      <c r="B12" s="284">
        <v>43916</v>
      </c>
      <c r="C12" s="276">
        <v>1622</v>
      </c>
      <c r="D12" s="277">
        <v>617</v>
      </c>
      <c r="E12" s="277">
        <v>315</v>
      </c>
      <c r="F12" s="272"/>
      <c r="G12" s="7"/>
      <c r="H12" s="7"/>
      <c r="I12" s="7"/>
      <c r="J12" s="7"/>
      <c r="K12" s="7"/>
      <c r="L12" s="8"/>
      <c r="M12" s="8"/>
      <c r="N12" s="8"/>
      <c r="O12" s="8"/>
      <c r="P12" s="8"/>
      <c r="Q12" s="8"/>
    </row>
    <row r="13" spans="1:17" x14ac:dyDescent="0.25">
      <c r="A13" s="87" t="str">
        <f t="shared" si="0"/>
        <v/>
      </c>
      <c r="B13" s="284">
        <v>43917</v>
      </c>
      <c r="C13" s="276">
        <v>1640</v>
      </c>
      <c r="D13" s="277">
        <v>557</v>
      </c>
      <c r="E13" s="277">
        <v>293</v>
      </c>
      <c r="F13" s="272"/>
      <c r="G13" s="7"/>
      <c r="H13" s="7"/>
      <c r="I13" s="7"/>
      <c r="J13" s="7"/>
      <c r="K13" s="7"/>
      <c r="L13" s="8"/>
      <c r="M13" s="8"/>
      <c r="N13" s="8"/>
      <c r="O13" s="8"/>
      <c r="P13" s="8"/>
      <c r="Q13" s="8"/>
    </row>
    <row r="14" spans="1:17" x14ac:dyDescent="0.25">
      <c r="A14" s="87" t="str">
        <f t="shared" si="0"/>
        <v/>
      </c>
      <c r="B14" s="284">
        <v>43918</v>
      </c>
      <c r="C14" s="276">
        <v>1615</v>
      </c>
      <c r="D14" s="277">
        <v>516</v>
      </c>
      <c r="E14" s="277">
        <v>271</v>
      </c>
      <c r="F14" s="272"/>
      <c r="G14" s="7"/>
      <c r="H14" s="7"/>
      <c r="I14" s="7"/>
      <c r="J14" s="7"/>
      <c r="K14" s="7"/>
      <c r="L14" s="8"/>
      <c r="M14" s="8"/>
      <c r="N14" s="8"/>
      <c r="O14" s="8"/>
      <c r="P14" s="8"/>
      <c r="Q14" s="8"/>
    </row>
    <row r="15" spans="1:17" x14ac:dyDescent="0.25">
      <c r="A15" s="87" t="str">
        <f t="shared" si="0"/>
        <v/>
      </c>
      <c r="B15" s="284">
        <v>43919</v>
      </c>
      <c r="C15" s="276">
        <v>1510</v>
      </c>
      <c r="D15" s="277">
        <v>469</v>
      </c>
      <c r="E15" s="277">
        <v>263</v>
      </c>
      <c r="F15" s="272"/>
      <c r="G15" s="7"/>
      <c r="H15" s="7"/>
      <c r="I15" s="7"/>
      <c r="J15" s="7"/>
      <c r="K15" s="7"/>
      <c r="L15" s="8"/>
      <c r="M15" s="8"/>
      <c r="N15" s="8"/>
      <c r="O15" s="8"/>
      <c r="P15" s="8"/>
      <c r="Q15" s="8"/>
    </row>
    <row r="16" spans="1:17" x14ac:dyDescent="0.25">
      <c r="A16" s="87" t="str">
        <f t="shared" si="0"/>
        <v/>
      </c>
      <c r="B16" s="284">
        <v>43920</v>
      </c>
      <c r="C16" s="276">
        <v>1613</v>
      </c>
      <c r="D16" s="277">
        <v>533</v>
      </c>
      <c r="E16" s="277">
        <v>291</v>
      </c>
      <c r="F16" s="272"/>
      <c r="G16" s="7"/>
      <c r="H16" s="7"/>
      <c r="I16" s="7"/>
      <c r="J16" s="7"/>
      <c r="K16" s="7"/>
      <c r="L16" s="8"/>
      <c r="M16" s="8"/>
      <c r="N16" s="8"/>
      <c r="O16" s="8"/>
      <c r="P16" s="8"/>
      <c r="Q16" s="8"/>
    </row>
    <row r="17" spans="1:17" x14ac:dyDescent="0.25">
      <c r="A17" s="87" t="str">
        <f t="shared" si="0"/>
        <v/>
      </c>
      <c r="B17" s="284">
        <v>43921</v>
      </c>
      <c r="C17" s="276">
        <v>1595</v>
      </c>
      <c r="D17" s="277">
        <v>561</v>
      </c>
      <c r="E17" s="277">
        <v>325</v>
      </c>
      <c r="F17" s="272"/>
      <c r="G17" s="7"/>
      <c r="H17" s="7"/>
      <c r="I17" s="7"/>
      <c r="J17" s="7"/>
      <c r="K17" s="7"/>
      <c r="L17" s="8"/>
      <c r="M17" s="8"/>
      <c r="N17" s="8"/>
      <c r="O17" s="8"/>
      <c r="P17" s="8"/>
      <c r="Q17" s="8"/>
    </row>
    <row r="18" spans="1:17" x14ac:dyDescent="0.25">
      <c r="A18" s="87">
        <f t="shared" si="0"/>
        <v>43922</v>
      </c>
      <c r="B18" s="284">
        <v>43922</v>
      </c>
      <c r="C18" s="276">
        <v>1672</v>
      </c>
      <c r="D18" s="277">
        <v>593</v>
      </c>
      <c r="E18" s="277">
        <v>327</v>
      </c>
      <c r="F18" s="272"/>
      <c r="G18" s="7"/>
      <c r="H18" s="7"/>
      <c r="I18" s="7"/>
      <c r="J18" s="7"/>
      <c r="K18" s="7"/>
      <c r="L18" s="8"/>
      <c r="M18" s="8"/>
      <c r="N18" s="8"/>
      <c r="O18" s="8"/>
      <c r="P18" s="8"/>
      <c r="Q18" s="8"/>
    </row>
    <row r="19" spans="1:17" x14ac:dyDescent="0.25">
      <c r="A19" s="87" t="str">
        <f t="shared" si="0"/>
        <v/>
      </c>
      <c r="B19" s="284">
        <v>43923</v>
      </c>
      <c r="C19" s="276">
        <v>1578</v>
      </c>
      <c r="D19" s="277">
        <v>522</v>
      </c>
      <c r="E19" s="277">
        <v>291</v>
      </c>
      <c r="F19" s="272"/>
      <c r="G19" s="7"/>
      <c r="H19" s="7"/>
      <c r="I19" s="7"/>
      <c r="J19" s="7"/>
      <c r="K19" s="7"/>
      <c r="L19" s="8"/>
      <c r="M19" s="8"/>
      <c r="N19" s="8"/>
      <c r="O19" s="8"/>
      <c r="P19" s="8"/>
      <c r="Q19" s="8"/>
    </row>
    <row r="20" spans="1:17" x14ac:dyDescent="0.25">
      <c r="A20" s="87" t="str">
        <f t="shared" si="0"/>
        <v/>
      </c>
      <c r="B20" s="284">
        <v>43924</v>
      </c>
      <c r="C20" s="276">
        <v>1579</v>
      </c>
      <c r="D20" s="277">
        <v>609</v>
      </c>
      <c r="E20" s="277">
        <v>360</v>
      </c>
      <c r="F20" s="272"/>
      <c r="G20" s="7"/>
      <c r="H20" s="7"/>
      <c r="I20" s="7"/>
      <c r="J20" s="7"/>
      <c r="K20" s="7"/>
      <c r="L20" s="8"/>
      <c r="M20" s="8"/>
      <c r="N20" s="8"/>
      <c r="O20" s="8"/>
      <c r="P20" s="8"/>
      <c r="Q20" s="8"/>
    </row>
    <row r="21" spans="1:17" x14ac:dyDescent="0.25">
      <c r="A21" s="87" t="str">
        <f t="shared" si="0"/>
        <v/>
      </c>
      <c r="B21" s="284">
        <v>43925</v>
      </c>
      <c r="C21" s="276">
        <v>1603</v>
      </c>
      <c r="D21" s="277">
        <v>597</v>
      </c>
      <c r="E21" s="277">
        <v>336</v>
      </c>
      <c r="F21" s="272"/>
      <c r="G21" s="7"/>
      <c r="H21" s="7"/>
      <c r="I21" s="7"/>
      <c r="J21" s="7"/>
      <c r="K21" s="7"/>
      <c r="L21" s="8"/>
      <c r="M21" s="8"/>
      <c r="N21" s="8"/>
      <c r="O21" s="8"/>
      <c r="P21" s="8"/>
      <c r="Q21" s="8"/>
    </row>
    <row r="22" spans="1:17" x14ac:dyDescent="0.25">
      <c r="A22" s="87" t="str">
        <f t="shared" si="0"/>
        <v/>
      </c>
      <c r="B22" s="284">
        <v>43926</v>
      </c>
      <c r="C22" s="276">
        <v>1586</v>
      </c>
      <c r="D22" s="277">
        <v>610</v>
      </c>
      <c r="E22" s="277">
        <v>363</v>
      </c>
      <c r="F22" s="272"/>
      <c r="G22" s="7"/>
      <c r="H22" s="7"/>
      <c r="I22" s="7"/>
      <c r="J22" s="7"/>
      <c r="K22" s="7"/>
      <c r="L22" s="8"/>
      <c r="M22" s="8"/>
      <c r="N22" s="8"/>
      <c r="O22" s="8"/>
      <c r="P22" s="8"/>
      <c r="Q22" s="8"/>
    </row>
    <row r="23" spans="1:17" x14ac:dyDescent="0.25">
      <c r="A23" s="87" t="str">
        <f t="shared" si="0"/>
        <v/>
      </c>
      <c r="B23" s="284">
        <v>43927</v>
      </c>
      <c r="C23" s="276">
        <v>1664</v>
      </c>
      <c r="D23" s="277">
        <v>653</v>
      </c>
      <c r="E23" s="277">
        <v>366</v>
      </c>
      <c r="F23" s="272"/>
      <c r="G23" s="7"/>
      <c r="H23" s="7"/>
      <c r="I23" s="7"/>
      <c r="J23" s="7"/>
      <c r="K23" s="7"/>
      <c r="L23" s="8"/>
      <c r="M23" s="8"/>
      <c r="N23" s="8"/>
      <c r="O23" s="8"/>
      <c r="P23" s="8"/>
      <c r="Q23" s="8"/>
    </row>
    <row r="24" spans="1:17" x14ac:dyDescent="0.25">
      <c r="A24" s="87" t="str">
        <f t="shared" si="0"/>
        <v/>
      </c>
      <c r="B24" s="284">
        <v>43928</v>
      </c>
      <c r="C24" s="276">
        <v>1567</v>
      </c>
      <c r="D24" s="277">
        <v>568</v>
      </c>
      <c r="E24" s="277">
        <v>336</v>
      </c>
      <c r="F24" s="272"/>
      <c r="G24" s="7"/>
      <c r="H24" s="7"/>
      <c r="I24" s="7"/>
      <c r="J24" s="7"/>
      <c r="K24" s="7"/>
      <c r="L24" s="8"/>
      <c r="M24" s="8"/>
      <c r="N24" s="8"/>
      <c r="O24" s="8"/>
      <c r="P24" s="8"/>
      <c r="Q24" s="8"/>
    </row>
    <row r="25" spans="1:17" x14ac:dyDescent="0.25">
      <c r="A25" s="87">
        <f t="shared" si="0"/>
        <v>43929</v>
      </c>
      <c r="B25" s="284">
        <v>43929</v>
      </c>
      <c r="C25" s="276">
        <v>1580</v>
      </c>
      <c r="D25" s="277">
        <v>563</v>
      </c>
      <c r="E25" s="277">
        <v>332</v>
      </c>
      <c r="F25" s="272"/>
      <c r="G25" s="7"/>
      <c r="H25" s="7"/>
      <c r="I25" s="7"/>
      <c r="J25" s="7"/>
      <c r="K25" s="7"/>
      <c r="L25" s="8"/>
      <c r="M25" s="8"/>
      <c r="N25" s="8"/>
      <c r="O25" s="8"/>
      <c r="P25" s="8"/>
      <c r="Q25" s="8"/>
    </row>
    <row r="26" spans="1:17" x14ac:dyDescent="0.25">
      <c r="A26" s="87" t="str">
        <f t="shared" si="0"/>
        <v/>
      </c>
      <c r="B26" s="284">
        <v>43930</v>
      </c>
      <c r="C26" s="276">
        <v>1593</v>
      </c>
      <c r="D26" s="277">
        <v>511</v>
      </c>
      <c r="E26" s="277">
        <v>270</v>
      </c>
      <c r="F26" s="272"/>
      <c r="G26" s="7"/>
      <c r="H26" s="7"/>
      <c r="I26" s="7"/>
      <c r="J26" s="7"/>
      <c r="K26" s="7"/>
      <c r="L26" s="8"/>
      <c r="M26" s="8"/>
      <c r="N26" s="8"/>
      <c r="O26" s="8"/>
      <c r="P26" s="8"/>
      <c r="Q26" s="8"/>
    </row>
    <row r="27" spans="1:17" x14ac:dyDescent="0.25">
      <c r="A27" s="87" t="str">
        <f t="shared" si="0"/>
        <v/>
      </c>
      <c r="B27" s="284">
        <v>43931</v>
      </c>
      <c r="C27" s="285">
        <v>1672</v>
      </c>
      <c r="D27" s="286">
        <v>580</v>
      </c>
      <c r="E27" s="286">
        <v>334</v>
      </c>
      <c r="F27" s="272"/>
      <c r="G27" s="7"/>
      <c r="H27" s="7"/>
      <c r="I27" s="7"/>
      <c r="J27" s="7"/>
      <c r="K27" s="7"/>
      <c r="L27" s="8"/>
      <c r="M27" s="8"/>
      <c r="N27" s="8"/>
      <c r="O27" s="8"/>
      <c r="P27" s="8"/>
      <c r="Q27" s="8"/>
    </row>
    <row r="28" spans="1:17" x14ac:dyDescent="0.25">
      <c r="A28" s="86" t="str">
        <f t="shared" si="0"/>
        <v/>
      </c>
      <c r="B28" s="284">
        <v>43932</v>
      </c>
      <c r="C28" s="286">
        <v>1600</v>
      </c>
      <c r="D28" s="286">
        <v>479</v>
      </c>
      <c r="E28" s="286">
        <v>251</v>
      </c>
      <c r="F28" s="272"/>
      <c r="G28" s="7"/>
      <c r="H28" s="7"/>
      <c r="I28" s="7"/>
      <c r="J28" s="7"/>
      <c r="K28" s="7"/>
      <c r="L28" s="8"/>
      <c r="M28" s="8"/>
      <c r="N28" s="8"/>
      <c r="O28" s="8"/>
      <c r="P28" s="8"/>
      <c r="Q28" s="8"/>
    </row>
    <row r="29" spans="1:17" x14ac:dyDescent="0.25">
      <c r="A29" s="86" t="str">
        <f t="shared" si="0"/>
        <v/>
      </c>
      <c r="B29" s="284">
        <v>43933</v>
      </c>
      <c r="C29" s="277">
        <v>1508</v>
      </c>
      <c r="D29" s="277">
        <v>479</v>
      </c>
      <c r="E29" s="277">
        <v>282</v>
      </c>
      <c r="F29" s="268"/>
    </row>
    <row r="30" spans="1:17" x14ac:dyDescent="0.25">
      <c r="A30" s="86" t="str">
        <f t="shared" si="0"/>
        <v/>
      </c>
      <c r="B30" s="284">
        <v>43934</v>
      </c>
      <c r="C30" s="277">
        <v>1447</v>
      </c>
      <c r="D30" s="277">
        <v>460</v>
      </c>
      <c r="E30" s="277">
        <v>267</v>
      </c>
      <c r="F30" s="268"/>
    </row>
    <row r="31" spans="1:17" x14ac:dyDescent="0.25">
      <c r="A31" s="86" t="str">
        <f>IF(B31=A$1,B31,IF(MOD(B31-B$4,7)=0,B31,""))</f>
        <v/>
      </c>
      <c r="B31" s="284">
        <v>43935</v>
      </c>
      <c r="C31" s="277">
        <v>1429</v>
      </c>
      <c r="D31" s="277">
        <v>451</v>
      </c>
      <c r="E31" s="277">
        <v>246</v>
      </c>
      <c r="F31" s="268"/>
    </row>
    <row r="32" spans="1:17" x14ac:dyDescent="0.25">
      <c r="A32" s="86">
        <f t="shared" si="0"/>
        <v>43936</v>
      </c>
      <c r="B32" s="284">
        <v>43936</v>
      </c>
      <c r="C32" s="277">
        <v>1516</v>
      </c>
      <c r="D32" s="277">
        <v>421</v>
      </c>
      <c r="E32" s="277">
        <v>217</v>
      </c>
      <c r="F32" s="268"/>
    </row>
    <row r="33" spans="1:6" x14ac:dyDescent="0.25">
      <c r="A33" s="86" t="str">
        <f t="shared" si="0"/>
        <v/>
      </c>
      <c r="B33" s="284">
        <v>43937</v>
      </c>
      <c r="C33" s="277">
        <v>1525</v>
      </c>
      <c r="D33" s="277">
        <v>433</v>
      </c>
      <c r="E33" s="277">
        <v>242</v>
      </c>
      <c r="F33" s="264"/>
    </row>
    <row r="34" spans="1:6" x14ac:dyDescent="0.25">
      <c r="A34" s="86" t="str">
        <f t="shared" si="0"/>
        <v/>
      </c>
      <c r="B34" s="284">
        <v>43938</v>
      </c>
      <c r="C34" s="279">
        <v>1563</v>
      </c>
      <c r="D34" s="279">
        <v>418</v>
      </c>
      <c r="E34" s="277">
        <v>246</v>
      </c>
      <c r="F34" s="264"/>
    </row>
    <row r="35" spans="1:6" x14ac:dyDescent="0.25">
      <c r="A35" s="86" t="str">
        <f t="shared" si="0"/>
        <v/>
      </c>
      <c r="B35" s="284">
        <v>43939</v>
      </c>
      <c r="C35" s="279">
        <v>1458</v>
      </c>
      <c r="D35" s="279">
        <v>405</v>
      </c>
      <c r="E35" s="277">
        <v>251</v>
      </c>
      <c r="F35" s="264"/>
    </row>
    <row r="36" spans="1:6" x14ac:dyDescent="0.25">
      <c r="A36" s="86" t="str">
        <f t="shared" si="0"/>
        <v/>
      </c>
      <c r="B36" s="284">
        <v>43940</v>
      </c>
      <c r="C36" s="279">
        <v>1455</v>
      </c>
      <c r="D36" s="279">
        <v>371</v>
      </c>
      <c r="E36" s="277">
        <v>218</v>
      </c>
      <c r="F36" s="264"/>
    </row>
    <row r="37" spans="1:6" x14ac:dyDescent="0.25">
      <c r="A37" s="86" t="str">
        <f t="shared" si="0"/>
        <v/>
      </c>
      <c r="B37" s="284">
        <v>43941</v>
      </c>
      <c r="C37" s="279">
        <v>1569</v>
      </c>
      <c r="D37" s="279">
        <v>353</v>
      </c>
      <c r="E37" s="277">
        <v>205</v>
      </c>
      <c r="F37" s="264"/>
    </row>
    <row r="38" spans="1:6" x14ac:dyDescent="0.25">
      <c r="A38" s="86" t="str">
        <f t="shared" si="0"/>
        <v/>
      </c>
      <c r="B38" s="284">
        <v>43942</v>
      </c>
      <c r="C38" s="279">
        <v>1418</v>
      </c>
      <c r="D38" s="279">
        <v>269</v>
      </c>
      <c r="E38" s="277">
        <v>156</v>
      </c>
      <c r="F38" s="264"/>
    </row>
    <row r="39" spans="1:6" x14ac:dyDescent="0.25">
      <c r="A39" s="86">
        <f t="shared" si="0"/>
        <v>43943</v>
      </c>
      <c r="B39" s="284">
        <v>43943</v>
      </c>
      <c r="C39" s="279">
        <v>1392</v>
      </c>
      <c r="D39" s="279">
        <v>308</v>
      </c>
      <c r="E39" s="277">
        <v>193</v>
      </c>
      <c r="F39" s="264"/>
    </row>
    <row r="40" spans="1:6" x14ac:dyDescent="0.25">
      <c r="A40" s="86" t="str">
        <f t="shared" si="0"/>
        <v/>
      </c>
      <c r="B40" s="284">
        <v>43944</v>
      </c>
      <c r="C40" s="279">
        <v>1493</v>
      </c>
      <c r="D40" s="279">
        <v>327</v>
      </c>
      <c r="E40" s="287">
        <v>205</v>
      </c>
      <c r="F40" s="264"/>
    </row>
    <row r="41" spans="1:6" x14ac:dyDescent="0.25">
      <c r="A41" s="86" t="str">
        <f t="shared" si="0"/>
        <v/>
      </c>
      <c r="B41" s="284">
        <v>43945</v>
      </c>
      <c r="C41" s="279">
        <v>1509</v>
      </c>
      <c r="D41" s="279">
        <v>338</v>
      </c>
      <c r="E41" s="287">
        <v>214</v>
      </c>
      <c r="F41" s="264"/>
    </row>
    <row r="42" spans="1:6" x14ac:dyDescent="0.25">
      <c r="A42" s="86" t="str">
        <f t="shared" si="0"/>
        <v/>
      </c>
      <c r="B42" s="284">
        <v>43946</v>
      </c>
      <c r="C42" s="279">
        <v>1573</v>
      </c>
      <c r="D42" s="279">
        <v>353</v>
      </c>
      <c r="E42" s="279">
        <v>210</v>
      </c>
      <c r="F42" s="264"/>
    </row>
    <row r="43" spans="1:6" x14ac:dyDescent="0.25">
      <c r="A43" s="86" t="str">
        <f t="shared" si="0"/>
        <v/>
      </c>
      <c r="B43" s="284">
        <v>43947</v>
      </c>
      <c r="C43" s="279">
        <v>1554</v>
      </c>
      <c r="D43" s="279">
        <v>307</v>
      </c>
      <c r="E43" s="279">
        <v>194</v>
      </c>
      <c r="F43" s="264"/>
    </row>
    <row r="44" spans="1:6" x14ac:dyDescent="0.25">
      <c r="A44" s="86" t="str">
        <f t="shared" si="0"/>
        <v/>
      </c>
      <c r="B44" s="288">
        <v>43948</v>
      </c>
      <c r="C44" s="279">
        <v>1532</v>
      </c>
      <c r="D44" s="279">
        <v>343</v>
      </c>
      <c r="E44" s="279">
        <v>225</v>
      </c>
      <c r="F44" s="264"/>
    </row>
    <row r="45" spans="1:6" x14ac:dyDescent="0.25">
      <c r="A45" s="86" t="str">
        <f t="shared" si="0"/>
        <v/>
      </c>
      <c r="B45" s="288">
        <v>43949</v>
      </c>
      <c r="C45" s="279">
        <v>1553</v>
      </c>
      <c r="D45" s="279">
        <v>334</v>
      </c>
      <c r="E45" s="279">
        <v>220</v>
      </c>
      <c r="F45" s="264"/>
    </row>
    <row r="46" spans="1:6" x14ac:dyDescent="0.25">
      <c r="A46" s="86">
        <f t="shared" si="0"/>
        <v>43950</v>
      </c>
      <c r="B46" s="288">
        <v>43950</v>
      </c>
      <c r="C46" s="279">
        <v>1530</v>
      </c>
      <c r="D46" s="279">
        <v>320</v>
      </c>
      <c r="E46" s="279">
        <v>219</v>
      </c>
      <c r="F46" s="264"/>
    </row>
    <row r="47" spans="1:6" x14ac:dyDescent="0.25">
      <c r="A47" s="86" t="str">
        <f t="shared" si="0"/>
        <v/>
      </c>
      <c r="B47" s="288">
        <v>43951</v>
      </c>
      <c r="C47" s="289">
        <v>1516</v>
      </c>
      <c r="D47" s="279">
        <v>360</v>
      </c>
      <c r="E47" s="279">
        <v>256</v>
      </c>
      <c r="F47" s="264"/>
    </row>
    <row r="48" spans="1:6" x14ac:dyDescent="0.25">
      <c r="A48" s="86" t="str">
        <f t="shared" si="0"/>
        <v/>
      </c>
      <c r="B48" s="288">
        <v>43952</v>
      </c>
      <c r="C48" s="289">
        <v>1702</v>
      </c>
      <c r="D48" s="279">
        <v>380</v>
      </c>
      <c r="E48" s="279">
        <v>249</v>
      </c>
      <c r="F48" s="264"/>
    </row>
    <row r="49" spans="1:6" x14ac:dyDescent="0.25">
      <c r="A49" s="86" t="str">
        <f t="shared" si="0"/>
        <v/>
      </c>
      <c r="B49" s="288">
        <v>43953</v>
      </c>
      <c r="C49" s="289">
        <v>1567</v>
      </c>
      <c r="D49" s="279">
        <v>349</v>
      </c>
      <c r="E49" s="279">
        <v>203</v>
      </c>
      <c r="F49" s="264"/>
    </row>
    <row r="50" spans="1:6" x14ac:dyDescent="0.25">
      <c r="A50" s="86" t="str">
        <f t="shared" si="0"/>
        <v/>
      </c>
      <c r="B50" s="288">
        <v>43954</v>
      </c>
      <c r="C50" s="289">
        <v>1500</v>
      </c>
      <c r="D50" s="279">
        <v>317</v>
      </c>
      <c r="E50" s="279">
        <v>193</v>
      </c>
      <c r="F50" s="264"/>
    </row>
    <row r="51" spans="1:6" x14ac:dyDescent="0.25">
      <c r="A51" s="86" t="str">
        <f t="shared" si="0"/>
        <v/>
      </c>
      <c r="B51" s="288">
        <v>43955</v>
      </c>
      <c r="C51" s="289">
        <v>1607</v>
      </c>
      <c r="D51" s="279">
        <v>346</v>
      </c>
      <c r="E51" s="279">
        <v>220</v>
      </c>
      <c r="F51" s="264"/>
    </row>
    <row r="52" spans="1:6" x14ac:dyDescent="0.25">
      <c r="A52" s="86" t="str">
        <f t="shared" si="0"/>
        <v/>
      </c>
      <c r="B52" s="288">
        <v>43956</v>
      </c>
      <c r="C52" s="279">
        <v>1577</v>
      </c>
      <c r="D52" s="279">
        <v>326</v>
      </c>
      <c r="E52" s="279">
        <v>227</v>
      </c>
      <c r="F52" s="264"/>
    </row>
    <row r="53" spans="1:6" x14ac:dyDescent="0.25">
      <c r="A53" s="86">
        <f t="shared" si="0"/>
        <v>43957</v>
      </c>
      <c r="B53" s="288">
        <v>43957</v>
      </c>
      <c r="C53" s="279">
        <v>1560</v>
      </c>
      <c r="D53" s="279">
        <v>311</v>
      </c>
      <c r="E53" s="279">
        <v>210</v>
      </c>
      <c r="F53" s="264"/>
    </row>
    <row r="54" spans="1:6" x14ac:dyDescent="0.25">
      <c r="A54" s="86" t="str">
        <f t="shared" si="0"/>
        <v/>
      </c>
      <c r="B54" s="288">
        <v>43958</v>
      </c>
      <c r="C54" s="279">
        <v>1543</v>
      </c>
      <c r="D54" s="279">
        <v>319</v>
      </c>
      <c r="E54" s="279">
        <v>213</v>
      </c>
      <c r="F54" s="264"/>
    </row>
    <row r="55" spans="1:6" x14ac:dyDescent="0.25">
      <c r="A55" s="86" t="str">
        <f t="shared" si="0"/>
        <v/>
      </c>
      <c r="B55" s="288">
        <v>43959</v>
      </c>
      <c r="C55" s="279">
        <v>1601</v>
      </c>
      <c r="D55" s="279">
        <v>297</v>
      </c>
      <c r="E55" s="279">
        <v>197</v>
      </c>
      <c r="F55" s="264"/>
    </row>
    <row r="56" spans="1:6" x14ac:dyDescent="0.25">
      <c r="A56" s="86" t="str">
        <f t="shared" si="0"/>
        <v/>
      </c>
      <c r="B56" s="288">
        <v>43960</v>
      </c>
      <c r="C56" s="279">
        <v>1552</v>
      </c>
      <c r="D56" s="279">
        <v>271</v>
      </c>
      <c r="E56" s="279">
        <v>162</v>
      </c>
      <c r="F56" s="264"/>
    </row>
    <row r="57" spans="1:6" x14ac:dyDescent="0.25">
      <c r="A57" s="86" t="str">
        <f t="shared" si="0"/>
        <v/>
      </c>
      <c r="B57" s="288">
        <v>43961</v>
      </c>
      <c r="C57" s="279">
        <v>1459</v>
      </c>
      <c r="D57" s="279">
        <v>242</v>
      </c>
      <c r="E57" s="279">
        <v>157</v>
      </c>
      <c r="F57" s="264"/>
    </row>
    <row r="58" spans="1:6" x14ac:dyDescent="0.25">
      <c r="A58" s="86" t="str">
        <f t="shared" si="0"/>
        <v/>
      </c>
      <c r="B58" s="288">
        <v>43962</v>
      </c>
      <c r="C58" s="279">
        <v>1501</v>
      </c>
      <c r="D58" s="279">
        <v>295</v>
      </c>
      <c r="E58" s="279">
        <v>198</v>
      </c>
      <c r="F58" s="264"/>
    </row>
    <row r="59" spans="1:6" x14ac:dyDescent="0.25">
      <c r="A59" s="86" t="str">
        <f t="shared" si="0"/>
        <v/>
      </c>
      <c r="B59" s="288">
        <v>43963</v>
      </c>
      <c r="C59" s="279">
        <v>1459</v>
      </c>
      <c r="D59" s="279">
        <v>311</v>
      </c>
      <c r="E59" s="279">
        <v>195</v>
      </c>
      <c r="F59" s="264"/>
    </row>
    <row r="60" spans="1:6" x14ac:dyDescent="0.25">
      <c r="A60" s="86">
        <f t="shared" si="0"/>
        <v>43964</v>
      </c>
      <c r="B60" s="288">
        <v>43964</v>
      </c>
      <c r="C60" s="279">
        <v>1473</v>
      </c>
      <c r="D60" s="279">
        <v>262</v>
      </c>
      <c r="E60" s="279">
        <v>175</v>
      </c>
      <c r="F60" s="264"/>
    </row>
    <row r="61" spans="1:6" x14ac:dyDescent="0.25">
      <c r="A61" s="86" t="str">
        <f t="shared" si="0"/>
        <v/>
      </c>
      <c r="B61" s="288">
        <v>43965</v>
      </c>
      <c r="C61" s="279">
        <v>1527</v>
      </c>
      <c r="D61" s="279">
        <v>260</v>
      </c>
      <c r="E61" s="279">
        <v>170</v>
      </c>
      <c r="F61" s="264"/>
    </row>
    <row r="62" spans="1:6" x14ac:dyDescent="0.25">
      <c r="A62" s="86" t="str">
        <f t="shared" si="0"/>
        <v/>
      </c>
      <c r="B62" s="288">
        <v>43966</v>
      </c>
      <c r="C62" s="279">
        <v>1650</v>
      </c>
      <c r="D62" s="279">
        <v>274</v>
      </c>
      <c r="E62" s="279">
        <v>193</v>
      </c>
      <c r="F62" s="264"/>
    </row>
    <row r="63" spans="1:6" x14ac:dyDescent="0.25">
      <c r="A63" s="86" t="str">
        <f t="shared" si="0"/>
        <v/>
      </c>
      <c r="B63" s="288">
        <v>43967</v>
      </c>
      <c r="C63" s="279">
        <v>1524</v>
      </c>
      <c r="D63" s="279">
        <v>287</v>
      </c>
      <c r="E63" s="279">
        <v>190</v>
      </c>
      <c r="F63" s="264"/>
    </row>
    <row r="64" spans="1:6" x14ac:dyDescent="0.25">
      <c r="A64" s="86" t="str">
        <f t="shared" si="0"/>
        <v/>
      </c>
      <c r="B64" s="288">
        <v>43968</v>
      </c>
      <c r="C64" s="279">
        <v>1543</v>
      </c>
      <c r="D64" s="279">
        <v>276</v>
      </c>
      <c r="E64" s="279">
        <v>186</v>
      </c>
      <c r="F64" s="264"/>
    </row>
    <row r="65" spans="1:6" x14ac:dyDescent="0.25">
      <c r="A65" s="86" t="str">
        <f t="shared" si="0"/>
        <v/>
      </c>
      <c r="B65" s="288">
        <v>43969</v>
      </c>
      <c r="C65" s="279">
        <v>1654</v>
      </c>
      <c r="D65" s="279">
        <v>341</v>
      </c>
      <c r="E65" s="279">
        <v>244</v>
      </c>
      <c r="F65" s="264"/>
    </row>
    <row r="66" spans="1:6" x14ac:dyDescent="0.25">
      <c r="A66" s="86" t="str">
        <f t="shared" si="0"/>
        <v/>
      </c>
      <c r="B66" s="288">
        <v>43970</v>
      </c>
      <c r="C66" s="279">
        <v>1614</v>
      </c>
      <c r="D66" s="279">
        <v>323</v>
      </c>
      <c r="E66" s="279">
        <v>201</v>
      </c>
      <c r="F66" s="264"/>
    </row>
    <row r="67" spans="1:6" x14ac:dyDescent="0.25">
      <c r="A67" s="86">
        <f t="shared" si="0"/>
        <v>43971</v>
      </c>
      <c r="B67" s="288">
        <v>43971</v>
      </c>
      <c r="C67" s="279">
        <v>1686</v>
      </c>
      <c r="D67" s="279">
        <v>264</v>
      </c>
      <c r="E67" s="279">
        <v>186</v>
      </c>
      <c r="F67" s="264"/>
    </row>
    <row r="68" spans="1:6" x14ac:dyDescent="0.25">
      <c r="A68" s="86" t="str">
        <f t="shared" si="0"/>
        <v/>
      </c>
      <c r="B68" s="288">
        <v>43972</v>
      </c>
      <c r="C68" s="279">
        <v>1624</v>
      </c>
      <c r="D68" s="279">
        <v>267</v>
      </c>
      <c r="E68" s="279">
        <v>183</v>
      </c>
      <c r="F68" s="264"/>
    </row>
    <row r="69" spans="1:6" x14ac:dyDescent="0.25">
      <c r="A69" s="86" t="str">
        <f t="shared" ref="A69:A132" si="1">IF(B69=A$1,B69,IF(MOD(B69-B$4,7)=0,B69,""))</f>
        <v/>
      </c>
      <c r="B69" s="288">
        <v>43973</v>
      </c>
      <c r="C69" s="279">
        <v>1612</v>
      </c>
      <c r="D69" s="279">
        <v>271</v>
      </c>
      <c r="E69" s="279">
        <v>178</v>
      </c>
      <c r="F69" s="264"/>
    </row>
    <row r="70" spans="1:6" x14ac:dyDescent="0.25">
      <c r="A70" s="86" t="str">
        <f t="shared" si="1"/>
        <v/>
      </c>
      <c r="B70" s="288">
        <v>43974</v>
      </c>
      <c r="C70" s="279">
        <v>1441</v>
      </c>
      <c r="D70" s="279">
        <v>268</v>
      </c>
      <c r="E70" s="279">
        <v>175</v>
      </c>
      <c r="F70" s="264"/>
    </row>
    <row r="71" spans="1:6" x14ac:dyDescent="0.25">
      <c r="A71" s="86" t="str">
        <f t="shared" si="1"/>
        <v/>
      </c>
      <c r="B71" s="288">
        <v>43975</v>
      </c>
      <c r="C71" s="279">
        <v>1521</v>
      </c>
      <c r="D71" s="279">
        <v>255</v>
      </c>
      <c r="E71" s="279">
        <v>155</v>
      </c>
      <c r="F71" s="264"/>
    </row>
    <row r="72" spans="1:6" x14ac:dyDescent="0.25">
      <c r="A72" s="86" t="str">
        <f t="shared" si="1"/>
        <v/>
      </c>
      <c r="B72" s="288">
        <v>43976</v>
      </c>
      <c r="C72" s="279">
        <v>1577</v>
      </c>
      <c r="D72" s="279">
        <v>265</v>
      </c>
      <c r="E72" s="279">
        <v>180</v>
      </c>
      <c r="F72" s="264"/>
    </row>
    <row r="73" spans="1:6" x14ac:dyDescent="0.25">
      <c r="A73" s="86" t="str">
        <f t="shared" si="1"/>
        <v/>
      </c>
      <c r="B73" s="288">
        <v>43977</v>
      </c>
      <c r="C73" s="279">
        <v>1606</v>
      </c>
      <c r="D73" s="279">
        <v>241</v>
      </c>
      <c r="E73" s="279">
        <v>149</v>
      </c>
      <c r="F73" s="264"/>
    </row>
    <row r="74" spans="1:6" x14ac:dyDescent="0.25">
      <c r="A74" s="86">
        <f t="shared" si="1"/>
        <v>43978</v>
      </c>
      <c r="B74" s="288">
        <v>43978</v>
      </c>
      <c r="C74" s="279">
        <v>1629</v>
      </c>
      <c r="D74" s="279">
        <v>257</v>
      </c>
      <c r="E74" s="279">
        <v>168</v>
      </c>
      <c r="F74" s="264"/>
    </row>
    <row r="75" spans="1:6" x14ac:dyDescent="0.25">
      <c r="A75" s="86" t="str">
        <f t="shared" si="1"/>
        <v/>
      </c>
      <c r="B75" s="288">
        <v>43979</v>
      </c>
      <c r="C75" s="279">
        <v>1682</v>
      </c>
      <c r="D75" s="279">
        <v>251</v>
      </c>
      <c r="E75" s="279">
        <v>165</v>
      </c>
      <c r="F75" s="264"/>
    </row>
    <row r="76" spans="1:6" x14ac:dyDescent="0.25">
      <c r="A76" s="86" t="str">
        <f t="shared" si="1"/>
        <v/>
      </c>
      <c r="B76" s="288">
        <v>43980</v>
      </c>
      <c r="C76" s="279">
        <v>1818</v>
      </c>
      <c r="D76" s="279">
        <v>198</v>
      </c>
      <c r="E76" s="279">
        <v>131</v>
      </c>
      <c r="F76" s="264"/>
    </row>
    <row r="77" spans="1:6" x14ac:dyDescent="0.25">
      <c r="A77" s="86" t="str">
        <f t="shared" si="1"/>
        <v/>
      </c>
      <c r="B77" s="288">
        <v>43981</v>
      </c>
      <c r="C77" s="279">
        <v>1636</v>
      </c>
      <c r="D77" s="279">
        <v>206</v>
      </c>
      <c r="E77" s="279">
        <v>131</v>
      </c>
      <c r="F77" s="264"/>
    </row>
    <row r="78" spans="1:6" x14ac:dyDescent="0.25">
      <c r="A78" s="86" t="str">
        <f t="shared" si="1"/>
        <v/>
      </c>
      <c r="B78" s="288">
        <v>43982</v>
      </c>
      <c r="C78" s="279">
        <v>1634</v>
      </c>
      <c r="D78" s="279">
        <v>217</v>
      </c>
      <c r="E78" s="279">
        <v>151</v>
      </c>
      <c r="F78" s="264"/>
    </row>
    <row r="79" spans="1:6" x14ac:dyDescent="0.25">
      <c r="A79" s="86" t="str">
        <f t="shared" si="1"/>
        <v/>
      </c>
      <c r="B79" s="288">
        <v>43983</v>
      </c>
      <c r="C79" s="279">
        <v>1791</v>
      </c>
      <c r="D79" s="279">
        <v>262</v>
      </c>
      <c r="E79" s="279">
        <v>183</v>
      </c>
      <c r="F79" s="264"/>
    </row>
    <row r="80" spans="1:6" x14ac:dyDescent="0.25">
      <c r="A80" s="86" t="str">
        <f t="shared" si="1"/>
        <v/>
      </c>
      <c r="B80" s="288">
        <v>43984</v>
      </c>
      <c r="C80" s="279">
        <v>1631</v>
      </c>
      <c r="D80" s="279">
        <v>219</v>
      </c>
      <c r="E80" s="279">
        <v>152</v>
      </c>
      <c r="F80" s="264"/>
    </row>
    <row r="81" spans="1:6" x14ac:dyDescent="0.25">
      <c r="A81" s="86">
        <f t="shared" si="1"/>
        <v>43985</v>
      </c>
      <c r="B81" s="288">
        <v>43985</v>
      </c>
      <c r="C81" s="279">
        <v>1592</v>
      </c>
      <c r="D81" s="279">
        <v>211</v>
      </c>
      <c r="E81" s="279">
        <v>136</v>
      </c>
      <c r="F81" s="264"/>
    </row>
    <row r="82" spans="1:6" x14ac:dyDescent="0.25">
      <c r="A82" s="86" t="str">
        <f t="shared" si="1"/>
        <v/>
      </c>
      <c r="B82" s="288">
        <v>43986</v>
      </c>
      <c r="C82" s="279">
        <v>1551</v>
      </c>
      <c r="D82" s="279">
        <v>225</v>
      </c>
      <c r="E82" s="279">
        <v>158</v>
      </c>
      <c r="F82" s="264"/>
    </row>
    <row r="83" spans="1:6" x14ac:dyDescent="0.25">
      <c r="A83" s="86" t="str">
        <f t="shared" si="1"/>
        <v/>
      </c>
      <c r="B83" s="288">
        <v>43987</v>
      </c>
      <c r="C83" s="279">
        <v>1606</v>
      </c>
      <c r="D83" s="279">
        <v>257</v>
      </c>
      <c r="E83" s="279">
        <v>165</v>
      </c>
      <c r="F83" s="264"/>
    </row>
    <row r="84" spans="1:6" x14ac:dyDescent="0.25">
      <c r="A84" s="86" t="str">
        <f t="shared" si="1"/>
        <v/>
      </c>
      <c r="B84" s="288">
        <v>43988</v>
      </c>
      <c r="C84" s="279">
        <v>1636</v>
      </c>
      <c r="D84" s="279">
        <v>219</v>
      </c>
      <c r="E84" s="279">
        <v>156</v>
      </c>
      <c r="F84" s="264"/>
    </row>
    <row r="85" spans="1:6" x14ac:dyDescent="0.25">
      <c r="A85" s="86" t="str">
        <f t="shared" si="1"/>
        <v/>
      </c>
      <c r="B85" s="288">
        <v>43989</v>
      </c>
      <c r="C85" s="279">
        <v>1631</v>
      </c>
      <c r="D85" s="279">
        <v>236</v>
      </c>
      <c r="E85" s="279">
        <v>158</v>
      </c>
      <c r="F85" s="264"/>
    </row>
    <row r="86" spans="1:6" x14ac:dyDescent="0.25">
      <c r="A86" s="86" t="str">
        <f t="shared" si="1"/>
        <v/>
      </c>
      <c r="B86" s="288">
        <v>43990</v>
      </c>
      <c r="C86" s="279">
        <v>1653</v>
      </c>
      <c r="D86" s="279">
        <v>254</v>
      </c>
      <c r="E86" s="279">
        <v>178</v>
      </c>
      <c r="F86" s="264"/>
    </row>
    <row r="87" spans="1:6" x14ac:dyDescent="0.25">
      <c r="A87" s="86" t="str">
        <f t="shared" si="1"/>
        <v/>
      </c>
      <c r="B87" s="288">
        <v>43991</v>
      </c>
      <c r="C87" s="279">
        <v>1543</v>
      </c>
      <c r="D87" s="279">
        <v>235</v>
      </c>
      <c r="E87" s="279">
        <v>167</v>
      </c>
      <c r="F87" s="264"/>
    </row>
    <row r="88" spans="1:6" x14ac:dyDescent="0.25">
      <c r="A88" s="86">
        <f t="shared" si="1"/>
        <v>43992</v>
      </c>
      <c r="B88" s="288">
        <v>43992</v>
      </c>
      <c r="C88" s="279">
        <v>1520</v>
      </c>
      <c r="D88" s="279">
        <v>250</v>
      </c>
      <c r="E88" s="279">
        <v>165</v>
      </c>
      <c r="F88" s="264"/>
    </row>
    <row r="89" spans="1:6" x14ac:dyDescent="0.25">
      <c r="A89" s="86" t="str">
        <f t="shared" si="1"/>
        <v/>
      </c>
      <c r="B89" s="288">
        <v>43993</v>
      </c>
      <c r="C89" s="279">
        <v>1594</v>
      </c>
      <c r="D89" s="279">
        <v>247</v>
      </c>
      <c r="E89" s="279">
        <v>169</v>
      </c>
      <c r="F89" s="264"/>
    </row>
    <row r="90" spans="1:6" x14ac:dyDescent="0.25">
      <c r="A90" s="86" t="str">
        <f t="shared" si="1"/>
        <v/>
      </c>
      <c r="B90" s="288">
        <v>43994</v>
      </c>
      <c r="C90" s="279">
        <v>1684</v>
      </c>
      <c r="D90" s="279">
        <v>210</v>
      </c>
      <c r="E90" s="279">
        <v>141</v>
      </c>
      <c r="F90" s="264"/>
    </row>
    <row r="91" spans="1:6" x14ac:dyDescent="0.25">
      <c r="A91" s="86" t="str">
        <f t="shared" si="1"/>
        <v/>
      </c>
      <c r="B91" s="288">
        <v>43995</v>
      </c>
      <c r="C91" s="279">
        <v>1625</v>
      </c>
      <c r="D91" s="279">
        <v>240</v>
      </c>
      <c r="E91" s="279">
        <v>163</v>
      </c>
      <c r="F91" s="264"/>
    </row>
    <row r="92" spans="1:6" x14ac:dyDescent="0.25">
      <c r="A92" s="86" t="str">
        <f t="shared" si="1"/>
        <v/>
      </c>
      <c r="B92" s="288">
        <v>43996</v>
      </c>
      <c r="C92" s="279">
        <v>1681</v>
      </c>
      <c r="D92" s="279">
        <v>224</v>
      </c>
      <c r="E92" s="279">
        <v>152</v>
      </c>
      <c r="F92" s="264"/>
    </row>
    <row r="93" spans="1:6" x14ac:dyDescent="0.25">
      <c r="A93" s="86" t="str">
        <f t="shared" si="1"/>
        <v/>
      </c>
      <c r="B93" s="288">
        <v>43997</v>
      </c>
      <c r="C93" s="279">
        <v>1720</v>
      </c>
      <c r="D93" s="279">
        <v>244</v>
      </c>
      <c r="E93" s="279">
        <v>176</v>
      </c>
      <c r="F93" s="264"/>
    </row>
    <row r="94" spans="1:6" x14ac:dyDescent="0.25">
      <c r="A94" s="86" t="str">
        <f t="shared" si="1"/>
        <v/>
      </c>
      <c r="B94" s="288">
        <v>43998</v>
      </c>
      <c r="C94" s="279">
        <v>1619</v>
      </c>
      <c r="D94" s="279">
        <v>222</v>
      </c>
      <c r="E94" s="279">
        <v>153</v>
      </c>
      <c r="F94" s="264"/>
    </row>
    <row r="95" spans="1:6" x14ac:dyDescent="0.25">
      <c r="A95" s="86">
        <f t="shared" si="1"/>
        <v>43999</v>
      </c>
      <c r="B95" s="288">
        <v>43999</v>
      </c>
      <c r="C95" s="279">
        <v>1633</v>
      </c>
      <c r="D95" s="279">
        <v>211</v>
      </c>
      <c r="E95" s="279">
        <v>150</v>
      </c>
      <c r="F95" s="264"/>
    </row>
    <row r="96" spans="1:6" x14ac:dyDescent="0.25">
      <c r="A96" s="86" t="str">
        <f t="shared" si="1"/>
        <v/>
      </c>
      <c r="B96" s="288">
        <v>44000</v>
      </c>
      <c r="C96" s="279">
        <v>1662</v>
      </c>
      <c r="D96" s="279">
        <v>216</v>
      </c>
      <c r="E96" s="279">
        <v>148</v>
      </c>
      <c r="F96" s="264"/>
    </row>
    <row r="97" spans="1:6" x14ac:dyDescent="0.25">
      <c r="A97" s="86" t="str">
        <f t="shared" ref="A97" si="2">IF(B97=A$1,B97,IF(MOD(B97-B$4,7)=0,B97,""))</f>
        <v/>
      </c>
      <c r="B97" s="288">
        <v>44001</v>
      </c>
      <c r="C97" s="279">
        <v>1711</v>
      </c>
      <c r="D97" s="279">
        <v>224</v>
      </c>
      <c r="E97" s="279">
        <v>158</v>
      </c>
      <c r="F97" s="264"/>
    </row>
    <row r="98" spans="1:6" x14ac:dyDescent="0.25">
      <c r="A98" s="86" t="str">
        <f t="shared" si="1"/>
        <v/>
      </c>
      <c r="B98" s="288">
        <v>44002</v>
      </c>
      <c r="C98" s="279">
        <v>1775</v>
      </c>
      <c r="D98" s="279">
        <v>204</v>
      </c>
      <c r="E98" s="279">
        <v>119</v>
      </c>
      <c r="F98" s="264"/>
    </row>
    <row r="99" spans="1:6" x14ac:dyDescent="0.25">
      <c r="A99" s="86" t="str">
        <f t="shared" si="1"/>
        <v/>
      </c>
      <c r="B99" s="288">
        <v>44003</v>
      </c>
      <c r="C99" s="279">
        <v>1600</v>
      </c>
      <c r="D99" s="279">
        <v>200</v>
      </c>
      <c r="E99" s="279">
        <v>127</v>
      </c>
      <c r="F99" s="264"/>
    </row>
    <row r="100" spans="1:6" x14ac:dyDescent="0.25">
      <c r="A100" s="86" t="str">
        <f t="shared" si="1"/>
        <v/>
      </c>
      <c r="B100" s="288">
        <v>44004</v>
      </c>
      <c r="C100" s="279">
        <v>1597</v>
      </c>
      <c r="D100" s="279">
        <v>194</v>
      </c>
      <c r="E100" s="279">
        <v>126</v>
      </c>
      <c r="F100" s="264"/>
    </row>
    <row r="101" spans="1:6" x14ac:dyDescent="0.25">
      <c r="A101" s="86" t="str">
        <f t="shared" si="1"/>
        <v/>
      </c>
      <c r="B101" s="288">
        <v>44005</v>
      </c>
      <c r="C101" s="279">
        <v>1545</v>
      </c>
      <c r="D101" s="279">
        <v>207</v>
      </c>
      <c r="E101" s="279">
        <v>148</v>
      </c>
      <c r="F101" s="264"/>
    </row>
    <row r="102" spans="1:6" x14ac:dyDescent="0.25">
      <c r="A102" s="86">
        <f t="shared" si="1"/>
        <v>44006</v>
      </c>
      <c r="B102" s="288">
        <v>44006</v>
      </c>
      <c r="C102" s="279">
        <v>1681</v>
      </c>
      <c r="D102" s="279">
        <v>193</v>
      </c>
      <c r="E102" s="279">
        <v>136</v>
      </c>
      <c r="F102" s="264"/>
    </row>
    <row r="103" spans="1:6" x14ac:dyDescent="0.25">
      <c r="A103" s="86" t="str">
        <f t="shared" si="1"/>
        <v/>
      </c>
      <c r="B103" s="288">
        <v>44007</v>
      </c>
      <c r="C103" s="279">
        <v>1768</v>
      </c>
      <c r="D103" s="279">
        <v>229</v>
      </c>
      <c r="E103" s="279">
        <v>162</v>
      </c>
      <c r="F103" s="264"/>
    </row>
    <row r="104" spans="1:6" x14ac:dyDescent="0.25">
      <c r="A104" s="86" t="str">
        <f t="shared" si="1"/>
        <v/>
      </c>
      <c r="B104" s="288">
        <v>44008</v>
      </c>
      <c r="C104" s="279">
        <v>1665</v>
      </c>
      <c r="D104" s="279">
        <v>205</v>
      </c>
      <c r="E104" s="279">
        <v>154</v>
      </c>
      <c r="F104" s="264"/>
    </row>
    <row r="105" spans="1:6" x14ac:dyDescent="0.25">
      <c r="A105" s="86" t="str">
        <f t="shared" si="1"/>
        <v/>
      </c>
      <c r="B105" s="288">
        <v>44009</v>
      </c>
      <c r="C105" s="279">
        <v>1694</v>
      </c>
      <c r="D105" s="279">
        <v>209</v>
      </c>
      <c r="E105" s="279">
        <v>147</v>
      </c>
      <c r="F105" s="264"/>
    </row>
    <row r="106" spans="1:6" x14ac:dyDescent="0.25">
      <c r="A106" s="86" t="str">
        <f t="shared" si="1"/>
        <v/>
      </c>
      <c r="B106" s="288">
        <v>44010</v>
      </c>
      <c r="C106" s="279">
        <v>1576</v>
      </c>
      <c r="D106" s="279">
        <v>190</v>
      </c>
      <c r="E106" s="279">
        <v>129</v>
      </c>
      <c r="F106" s="264"/>
    </row>
    <row r="107" spans="1:6" x14ac:dyDescent="0.25">
      <c r="A107" s="86" t="str">
        <f t="shared" si="1"/>
        <v/>
      </c>
      <c r="B107" s="288">
        <v>44011</v>
      </c>
      <c r="C107" s="279">
        <v>1634</v>
      </c>
      <c r="D107" s="279">
        <v>230</v>
      </c>
      <c r="E107" s="279">
        <v>159</v>
      </c>
      <c r="F107" s="264"/>
    </row>
    <row r="108" spans="1:6" x14ac:dyDescent="0.25">
      <c r="A108" s="86" t="str">
        <f t="shared" si="1"/>
        <v/>
      </c>
      <c r="B108" s="288">
        <v>44012</v>
      </c>
      <c r="C108" s="279">
        <v>1614</v>
      </c>
      <c r="D108" s="279">
        <v>216</v>
      </c>
      <c r="E108" s="279">
        <v>158</v>
      </c>
      <c r="F108" s="264"/>
    </row>
    <row r="109" spans="1:6" x14ac:dyDescent="0.25">
      <c r="A109" s="86">
        <f t="shared" si="1"/>
        <v>44013</v>
      </c>
      <c r="B109" s="288">
        <v>44013</v>
      </c>
      <c r="C109" s="279">
        <v>1610</v>
      </c>
      <c r="D109" s="279">
        <v>198</v>
      </c>
      <c r="E109" s="279">
        <v>149</v>
      </c>
      <c r="F109" s="264"/>
    </row>
    <row r="110" spans="1:6" x14ac:dyDescent="0.25">
      <c r="A110" s="86" t="str">
        <f t="shared" ref="A110" si="3">IF(B110=A$1,B110,IF(MOD(B110-B$4,7)=0,B110,""))</f>
        <v/>
      </c>
      <c r="B110" s="288">
        <v>44014</v>
      </c>
      <c r="C110" s="279">
        <v>1577</v>
      </c>
      <c r="D110" s="279">
        <v>213</v>
      </c>
      <c r="E110" s="279">
        <v>147</v>
      </c>
      <c r="F110" s="264"/>
    </row>
    <row r="111" spans="1:6" x14ac:dyDescent="0.25">
      <c r="A111" s="86" t="str">
        <f t="shared" si="1"/>
        <v/>
      </c>
      <c r="B111" s="288">
        <v>44015</v>
      </c>
      <c r="C111" s="279">
        <v>1630</v>
      </c>
      <c r="D111" s="279">
        <v>243</v>
      </c>
      <c r="E111" s="279">
        <v>180</v>
      </c>
      <c r="F111" s="264"/>
    </row>
    <row r="112" spans="1:6" x14ac:dyDescent="0.25">
      <c r="A112" s="86" t="str">
        <f t="shared" si="1"/>
        <v/>
      </c>
      <c r="B112" s="288">
        <v>44016</v>
      </c>
      <c r="C112" s="279">
        <v>1587</v>
      </c>
      <c r="D112" s="279">
        <v>233</v>
      </c>
      <c r="E112" s="279">
        <v>153</v>
      </c>
      <c r="F112" s="264"/>
    </row>
    <row r="113" spans="1:6" x14ac:dyDescent="0.25">
      <c r="A113" s="86" t="str">
        <f t="shared" si="1"/>
        <v/>
      </c>
      <c r="B113" s="288">
        <v>44017</v>
      </c>
      <c r="C113" s="279">
        <v>1555</v>
      </c>
      <c r="D113" s="279">
        <v>197</v>
      </c>
      <c r="E113" s="279">
        <v>124</v>
      </c>
      <c r="F113" s="264"/>
    </row>
    <row r="114" spans="1:6" x14ac:dyDescent="0.25">
      <c r="A114" s="86" t="str">
        <f t="shared" si="1"/>
        <v/>
      </c>
      <c r="B114" s="288">
        <v>44018</v>
      </c>
      <c r="C114" s="279">
        <v>1625</v>
      </c>
      <c r="D114" s="279">
        <v>205</v>
      </c>
      <c r="E114" s="279">
        <v>127</v>
      </c>
      <c r="F114" s="264"/>
    </row>
    <row r="115" spans="1:6" x14ac:dyDescent="0.25">
      <c r="A115" s="86" t="str">
        <f t="shared" si="1"/>
        <v/>
      </c>
      <c r="B115" s="288">
        <v>44019</v>
      </c>
      <c r="C115" s="279">
        <v>1579</v>
      </c>
      <c r="D115" s="279">
        <v>143</v>
      </c>
      <c r="E115" s="279">
        <v>104</v>
      </c>
      <c r="F115" s="264"/>
    </row>
    <row r="116" spans="1:6" x14ac:dyDescent="0.25">
      <c r="A116" s="86">
        <f t="shared" si="1"/>
        <v>44020</v>
      </c>
      <c r="B116" s="288">
        <v>44020</v>
      </c>
      <c r="C116" s="279">
        <v>1591</v>
      </c>
      <c r="D116" s="279">
        <v>170</v>
      </c>
      <c r="E116" s="279">
        <v>120</v>
      </c>
      <c r="F116" s="264"/>
    </row>
    <row r="117" spans="1:6" x14ac:dyDescent="0.25">
      <c r="A117" s="86" t="str">
        <f t="shared" si="1"/>
        <v/>
      </c>
      <c r="B117" s="288">
        <v>44021</v>
      </c>
      <c r="C117" s="279">
        <v>1658</v>
      </c>
      <c r="D117" s="279">
        <v>195</v>
      </c>
      <c r="E117" s="279">
        <v>134</v>
      </c>
      <c r="F117" s="264"/>
    </row>
    <row r="118" spans="1:6" x14ac:dyDescent="0.25">
      <c r="A118" s="86" t="str">
        <f t="shared" si="1"/>
        <v/>
      </c>
      <c r="B118" s="288">
        <v>44022</v>
      </c>
      <c r="C118" s="279">
        <v>1668</v>
      </c>
      <c r="D118" s="279">
        <v>161</v>
      </c>
      <c r="E118" s="279">
        <v>114</v>
      </c>
      <c r="F118" s="264"/>
    </row>
    <row r="119" spans="1:6" x14ac:dyDescent="0.25">
      <c r="A119" s="86" t="str">
        <f t="shared" si="1"/>
        <v/>
      </c>
      <c r="B119" s="288">
        <v>44023</v>
      </c>
      <c r="C119" s="279">
        <v>1678</v>
      </c>
      <c r="D119" s="279">
        <v>168</v>
      </c>
      <c r="E119" s="279">
        <v>131</v>
      </c>
      <c r="F119" s="264"/>
    </row>
    <row r="120" spans="1:6" x14ac:dyDescent="0.25">
      <c r="A120" s="86" t="str">
        <f>IF(B120=A$1,B120,IF(MOD(B120-B$4,7)=0,B120,""))</f>
        <v/>
      </c>
      <c r="B120" s="288">
        <v>44024</v>
      </c>
      <c r="C120" s="279">
        <v>1692</v>
      </c>
      <c r="D120" s="279">
        <v>163</v>
      </c>
      <c r="E120" s="279">
        <v>108</v>
      </c>
      <c r="F120" s="264"/>
    </row>
    <row r="121" spans="1:6" x14ac:dyDescent="0.25">
      <c r="A121" s="86" t="str">
        <f>IF(B121=A$1,B121,IF(MOD(B121-B$4,7)=0,B121,""))</f>
        <v/>
      </c>
      <c r="B121" s="288">
        <v>44025</v>
      </c>
      <c r="C121" s="279">
        <v>1718</v>
      </c>
      <c r="D121" s="279">
        <v>181</v>
      </c>
      <c r="E121" s="279">
        <v>131</v>
      </c>
      <c r="F121" s="264"/>
    </row>
    <row r="122" spans="1:6" x14ac:dyDescent="0.25">
      <c r="A122" s="86" t="str">
        <f t="shared" si="1"/>
        <v/>
      </c>
      <c r="B122" s="288">
        <v>44026</v>
      </c>
      <c r="C122" s="279">
        <v>1629</v>
      </c>
      <c r="D122" s="279">
        <v>197</v>
      </c>
      <c r="E122" s="279">
        <v>142</v>
      </c>
      <c r="F122" s="264"/>
    </row>
    <row r="123" spans="1:6" x14ac:dyDescent="0.25">
      <c r="A123" s="86">
        <f t="shared" si="1"/>
        <v>44027</v>
      </c>
      <c r="B123" s="288">
        <v>44027</v>
      </c>
      <c r="C123" s="279">
        <v>1636</v>
      </c>
      <c r="D123" s="279">
        <v>182</v>
      </c>
      <c r="E123" s="279">
        <v>131</v>
      </c>
      <c r="F123" s="264"/>
    </row>
    <row r="124" spans="1:6" x14ac:dyDescent="0.25">
      <c r="A124" s="86" t="str">
        <f t="shared" si="1"/>
        <v/>
      </c>
      <c r="B124" s="288">
        <v>44028</v>
      </c>
      <c r="C124" s="279">
        <v>1786</v>
      </c>
      <c r="D124" s="279">
        <v>227</v>
      </c>
      <c r="E124" s="279">
        <v>160</v>
      </c>
      <c r="F124" s="264"/>
    </row>
    <row r="125" spans="1:6" x14ac:dyDescent="0.25">
      <c r="A125" s="86" t="str">
        <f t="shared" si="1"/>
        <v/>
      </c>
      <c r="B125" s="288">
        <v>44029</v>
      </c>
      <c r="C125" s="279">
        <v>1777</v>
      </c>
      <c r="D125" s="279">
        <v>166</v>
      </c>
      <c r="E125" s="279">
        <v>123</v>
      </c>
      <c r="F125" s="264"/>
    </row>
    <row r="126" spans="1:6" x14ac:dyDescent="0.25">
      <c r="A126" s="86" t="str">
        <f t="shared" si="1"/>
        <v/>
      </c>
      <c r="B126" s="288">
        <v>44030</v>
      </c>
      <c r="C126" s="279">
        <v>1716</v>
      </c>
      <c r="D126" s="279">
        <v>160</v>
      </c>
      <c r="E126" s="279">
        <v>97</v>
      </c>
      <c r="F126" s="264"/>
    </row>
    <row r="127" spans="1:6" x14ac:dyDescent="0.25">
      <c r="A127" s="86" t="str">
        <f t="shared" si="1"/>
        <v/>
      </c>
      <c r="B127" s="288">
        <v>44031</v>
      </c>
      <c r="C127" s="279">
        <v>1632</v>
      </c>
      <c r="D127" s="279">
        <v>126</v>
      </c>
      <c r="E127" s="279">
        <v>95</v>
      </c>
      <c r="F127" s="264"/>
    </row>
    <row r="128" spans="1:6" x14ac:dyDescent="0.25">
      <c r="A128" s="86">
        <f t="shared" si="1"/>
        <v>44032</v>
      </c>
      <c r="B128" s="290">
        <v>44032</v>
      </c>
      <c r="C128" s="281">
        <v>1651</v>
      </c>
      <c r="D128" s="281">
        <v>176</v>
      </c>
      <c r="E128" s="281">
        <v>123</v>
      </c>
      <c r="F128" s="264"/>
    </row>
    <row r="129" spans="1:1" x14ac:dyDescent="0.25">
      <c r="A129" s="86" t="str">
        <f t="shared" si="1"/>
        <v/>
      </c>
    </row>
    <row r="130" spans="1:1" x14ac:dyDescent="0.25">
      <c r="A130" s="86" t="str">
        <f t="shared" si="1"/>
        <v/>
      </c>
    </row>
    <row r="131" spans="1:1" x14ac:dyDescent="0.25">
      <c r="A131" s="86" t="str">
        <f t="shared" si="1"/>
        <v/>
      </c>
    </row>
    <row r="132" spans="1:1" x14ac:dyDescent="0.25">
      <c r="A132" s="86" t="str">
        <f t="shared" si="1"/>
        <v/>
      </c>
    </row>
    <row r="133" spans="1:1" x14ac:dyDescent="0.25">
      <c r="A133" s="86" t="str">
        <f t="shared" ref="A133:A196" si="4">IF(B133=A$1,B133,IF(MOD(B133-B$4,7)=0,B133,""))</f>
        <v/>
      </c>
    </row>
    <row r="134" spans="1:1" x14ac:dyDescent="0.25">
      <c r="A134" s="86" t="str">
        <f t="shared" si="4"/>
        <v/>
      </c>
    </row>
    <row r="135" spans="1:1" x14ac:dyDescent="0.25">
      <c r="A135" s="86" t="str">
        <f t="shared" si="4"/>
        <v/>
      </c>
    </row>
    <row r="136" spans="1:1" x14ac:dyDescent="0.25">
      <c r="A136" s="86" t="str">
        <f t="shared" si="4"/>
        <v/>
      </c>
    </row>
    <row r="137" spans="1:1" x14ac:dyDescent="0.25">
      <c r="A137" s="86" t="str">
        <f t="shared" si="4"/>
        <v/>
      </c>
    </row>
    <row r="138" spans="1:1" x14ac:dyDescent="0.25">
      <c r="A138" s="86" t="str">
        <f t="shared" si="4"/>
        <v/>
      </c>
    </row>
    <row r="139" spans="1:1" x14ac:dyDescent="0.25">
      <c r="A139" s="86" t="str">
        <f t="shared" si="4"/>
        <v/>
      </c>
    </row>
    <row r="140" spans="1:1" x14ac:dyDescent="0.25">
      <c r="A140" s="86" t="str">
        <f t="shared" si="4"/>
        <v/>
      </c>
    </row>
    <row r="141" spans="1:1" x14ac:dyDescent="0.25">
      <c r="A141" s="86" t="str">
        <f t="shared" si="4"/>
        <v/>
      </c>
    </row>
    <row r="142" spans="1:1" x14ac:dyDescent="0.25">
      <c r="A142" s="86" t="str">
        <f t="shared" si="4"/>
        <v/>
      </c>
    </row>
    <row r="143" spans="1:1" x14ac:dyDescent="0.25">
      <c r="A143" s="86" t="str">
        <f t="shared" si="4"/>
        <v/>
      </c>
    </row>
    <row r="144" spans="1:1" x14ac:dyDescent="0.25">
      <c r="A144" s="86" t="str">
        <f t="shared" si="4"/>
        <v/>
      </c>
    </row>
    <row r="145" spans="1:1" x14ac:dyDescent="0.25">
      <c r="A145" s="86" t="str">
        <f t="shared" si="4"/>
        <v/>
      </c>
    </row>
    <row r="146" spans="1:1" x14ac:dyDescent="0.25">
      <c r="A146" s="86" t="str">
        <f t="shared" si="4"/>
        <v/>
      </c>
    </row>
    <row r="147" spans="1:1" x14ac:dyDescent="0.25">
      <c r="A147" s="86" t="str">
        <f t="shared" si="4"/>
        <v/>
      </c>
    </row>
    <row r="148" spans="1:1" x14ac:dyDescent="0.25">
      <c r="A148" s="86" t="str">
        <f t="shared" si="4"/>
        <v/>
      </c>
    </row>
    <row r="149" spans="1:1" x14ac:dyDescent="0.25">
      <c r="A149" s="86" t="str">
        <f t="shared" si="4"/>
        <v/>
      </c>
    </row>
    <row r="150" spans="1:1" x14ac:dyDescent="0.25">
      <c r="A150" s="86" t="str">
        <f t="shared" si="4"/>
        <v/>
      </c>
    </row>
    <row r="151" spans="1:1" x14ac:dyDescent="0.25">
      <c r="A151" s="86" t="str">
        <f t="shared" si="4"/>
        <v/>
      </c>
    </row>
    <row r="152" spans="1:1" x14ac:dyDescent="0.25">
      <c r="A152" s="86" t="str">
        <f t="shared" si="4"/>
        <v/>
      </c>
    </row>
    <row r="153" spans="1:1" x14ac:dyDescent="0.25">
      <c r="A153" s="86" t="str">
        <f t="shared" si="4"/>
        <v/>
      </c>
    </row>
    <row r="154" spans="1:1" x14ac:dyDescent="0.25">
      <c r="A154" s="86" t="str">
        <f t="shared" si="4"/>
        <v/>
      </c>
    </row>
    <row r="155" spans="1:1" x14ac:dyDescent="0.25">
      <c r="A155" s="86" t="str">
        <f t="shared" si="4"/>
        <v/>
      </c>
    </row>
    <row r="156" spans="1:1" x14ac:dyDescent="0.25">
      <c r="A156" s="86" t="str">
        <f t="shared" si="4"/>
        <v/>
      </c>
    </row>
    <row r="157" spans="1:1" x14ac:dyDescent="0.25">
      <c r="A157" s="86" t="str">
        <f t="shared" si="4"/>
        <v/>
      </c>
    </row>
    <row r="158" spans="1:1" x14ac:dyDescent="0.25">
      <c r="A158" s="86" t="str">
        <f t="shared" si="4"/>
        <v/>
      </c>
    </row>
    <row r="159" spans="1:1" x14ac:dyDescent="0.25">
      <c r="A159" s="86" t="str">
        <f t="shared" si="4"/>
        <v/>
      </c>
    </row>
    <row r="160" spans="1:1" x14ac:dyDescent="0.25">
      <c r="A160" s="86" t="str">
        <f t="shared" si="4"/>
        <v/>
      </c>
    </row>
    <row r="161" spans="1:1" x14ac:dyDescent="0.25">
      <c r="A161" s="86" t="str">
        <f t="shared" si="4"/>
        <v/>
      </c>
    </row>
    <row r="162" spans="1:1" x14ac:dyDescent="0.25">
      <c r="A162" s="86" t="str">
        <f t="shared" si="4"/>
        <v/>
      </c>
    </row>
    <row r="163" spans="1:1" x14ac:dyDescent="0.25">
      <c r="A163" s="86" t="str">
        <f t="shared" si="4"/>
        <v/>
      </c>
    </row>
    <row r="164" spans="1:1" x14ac:dyDescent="0.25">
      <c r="A164" s="86" t="str">
        <f t="shared" si="4"/>
        <v/>
      </c>
    </row>
    <row r="165" spans="1:1" x14ac:dyDescent="0.25">
      <c r="A165" s="86" t="str">
        <f t="shared" si="4"/>
        <v/>
      </c>
    </row>
    <row r="166" spans="1:1" x14ac:dyDescent="0.25">
      <c r="A166" s="86" t="str">
        <f t="shared" si="4"/>
        <v/>
      </c>
    </row>
    <row r="167" spans="1:1" x14ac:dyDescent="0.25">
      <c r="A167" s="86" t="str">
        <f t="shared" si="4"/>
        <v/>
      </c>
    </row>
    <row r="168" spans="1:1" x14ac:dyDescent="0.25">
      <c r="A168" s="86" t="str">
        <f t="shared" si="4"/>
        <v/>
      </c>
    </row>
    <row r="169" spans="1:1" x14ac:dyDescent="0.25">
      <c r="A169" s="86" t="str">
        <f t="shared" si="4"/>
        <v/>
      </c>
    </row>
    <row r="170" spans="1:1" x14ac:dyDescent="0.25">
      <c r="A170" s="86" t="str">
        <f t="shared" si="4"/>
        <v/>
      </c>
    </row>
    <row r="171" spans="1:1" x14ac:dyDescent="0.25">
      <c r="A171" s="86" t="str">
        <f t="shared" si="4"/>
        <v/>
      </c>
    </row>
    <row r="172" spans="1:1" x14ac:dyDescent="0.25">
      <c r="A172" s="86" t="str">
        <f t="shared" si="4"/>
        <v/>
      </c>
    </row>
    <row r="173" spans="1:1" x14ac:dyDescent="0.25">
      <c r="A173" s="86" t="str">
        <f t="shared" si="4"/>
        <v/>
      </c>
    </row>
    <row r="174" spans="1:1" x14ac:dyDescent="0.25">
      <c r="A174" s="86" t="str">
        <f t="shared" si="4"/>
        <v/>
      </c>
    </row>
    <row r="175" spans="1:1" x14ac:dyDescent="0.25">
      <c r="A175" s="86" t="str">
        <f t="shared" si="4"/>
        <v/>
      </c>
    </row>
    <row r="176" spans="1:1" x14ac:dyDescent="0.25">
      <c r="A176" s="86" t="str">
        <f t="shared" si="4"/>
        <v/>
      </c>
    </row>
    <row r="177" spans="1:1" x14ac:dyDescent="0.25">
      <c r="A177" s="86" t="str">
        <f t="shared" si="4"/>
        <v/>
      </c>
    </row>
    <row r="178" spans="1:1" x14ac:dyDescent="0.25">
      <c r="A178" s="86" t="str">
        <f t="shared" si="4"/>
        <v/>
      </c>
    </row>
    <row r="179" spans="1:1" x14ac:dyDescent="0.25">
      <c r="A179" s="86" t="str">
        <f t="shared" si="4"/>
        <v/>
      </c>
    </row>
    <row r="180" spans="1:1" x14ac:dyDescent="0.25">
      <c r="A180" s="86" t="str">
        <f t="shared" si="4"/>
        <v/>
      </c>
    </row>
    <row r="181" spans="1:1" x14ac:dyDescent="0.25">
      <c r="A181" s="86" t="str">
        <f t="shared" si="4"/>
        <v/>
      </c>
    </row>
    <row r="182" spans="1:1" x14ac:dyDescent="0.25">
      <c r="A182" s="86" t="str">
        <f t="shared" si="4"/>
        <v/>
      </c>
    </row>
    <row r="183" spans="1:1" x14ac:dyDescent="0.25">
      <c r="A183" s="86" t="str">
        <f t="shared" si="4"/>
        <v/>
      </c>
    </row>
    <row r="184" spans="1:1" x14ac:dyDescent="0.25">
      <c r="A184" s="86" t="str">
        <f t="shared" si="4"/>
        <v/>
      </c>
    </row>
    <row r="185" spans="1:1" x14ac:dyDescent="0.25">
      <c r="A185" s="86" t="str">
        <f t="shared" si="4"/>
        <v/>
      </c>
    </row>
    <row r="186" spans="1:1" x14ac:dyDescent="0.25">
      <c r="A186" s="86" t="str">
        <f t="shared" si="4"/>
        <v/>
      </c>
    </row>
    <row r="187" spans="1:1" x14ac:dyDescent="0.25">
      <c r="A187" s="86" t="str">
        <f t="shared" si="4"/>
        <v/>
      </c>
    </row>
    <row r="188" spans="1:1" x14ac:dyDescent="0.25">
      <c r="A188" s="86" t="str">
        <f t="shared" si="4"/>
        <v/>
      </c>
    </row>
    <row r="189" spans="1:1" x14ac:dyDescent="0.25">
      <c r="A189" s="86" t="str">
        <f t="shared" si="4"/>
        <v/>
      </c>
    </row>
    <row r="190" spans="1:1" x14ac:dyDescent="0.25">
      <c r="A190" s="86" t="str">
        <f t="shared" si="4"/>
        <v/>
      </c>
    </row>
    <row r="191" spans="1:1" x14ac:dyDescent="0.25">
      <c r="A191" s="86" t="str">
        <f t="shared" si="4"/>
        <v/>
      </c>
    </row>
    <row r="192" spans="1:1" x14ac:dyDescent="0.25">
      <c r="A192" s="86" t="str">
        <f t="shared" si="4"/>
        <v/>
      </c>
    </row>
    <row r="193" spans="1:1" x14ac:dyDescent="0.25">
      <c r="A193" s="86" t="str">
        <f t="shared" si="4"/>
        <v/>
      </c>
    </row>
    <row r="194" spans="1:1" x14ac:dyDescent="0.25">
      <c r="A194" s="86" t="str">
        <f t="shared" si="4"/>
        <v/>
      </c>
    </row>
    <row r="195" spans="1:1" x14ac:dyDescent="0.25">
      <c r="A195" s="86" t="str">
        <f t="shared" si="4"/>
        <v/>
      </c>
    </row>
    <row r="196" spans="1:1" x14ac:dyDescent="0.25">
      <c r="A196" s="86" t="str">
        <f t="shared" si="4"/>
        <v/>
      </c>
    </row>
    <row r="197" spans="1:1" x14ac:dyDescent="0.25">
      <c r="A197" s="86" t="str">
        <f t="shared" ref="A197:A200" si="5">IF(B197=A$1,B197,IF(MOD(B197-B$4,7)=0,B197,""))</f>
        <v/>
      </c>
    </row>
    <row r="198" spans="1:1" x14ac:dyDescent="0.25">
      <c r="A198" s="86" t="str">
        <f t="shared" si="5"/>
        <v/>
      </c>
    </row>
    <row r="199" spans="1:1" x14ac:dyDescent="0.25">
      <c r="A199" s="86" t="str">
        <f t="shared" si="5"/>
        <v/>
      </c>
    </row>
    <row r="200" spans="1:1" x14ac:dyDescent="0.2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29" customWidth="1"/>
    <col min="2" max="2" width="23.42578125" style="229" customWidth="1"/>
    <col min="3" max="3" width="26.42578125" style="229" customWidth="1"/>
    <col min="4" max="4" width="3.42578125" style="229" customWidth="1"/>
    <col min="5" max="5" width="12.42578125" style="229" customWidth="1"/>
    <col min="6" max="6" width="25.42578125" style="229" customWidth="1"/>
    <col min="7" max="7" width="4.42578125" style="254" customWidth="1"/>
    <col min="8" max="16384" width="9.42578125" style="230"/>
  </cols>
  <sheetData>
    <row r="1" spans="1:18" x14ac:dyDescent="0.25">
      <c r="A1" s="199" t="s">
        <v>150</v>
      </c>
      <c r="B1" s="199"/>
      <c r="C1" s="199"/>
      <c r="D1" s="199"/>
      <c r="G1" s="229"/>
      <c r="R1" s="231" t="s">
        <v>29</v>
      </c>
    </row>
    <row r="2" spans="1:18" ht="30.6" customHeight="1" x14ac:dyDescent="0.25">
      <c r="A2" s="232"/>
      <c r="B2" s="594" t="s">
        <v>116</v>
      </c>
      <c r="C2" s="595"/>
      <c r="D2" s="233"/>
      <c r="E2" s="234"/>
      <c r="F2" s="235" t="s">
        <v>118</v>
      </c>
      <c r="G2" s="230"/>
    </row>
    <row r="3" spans="1:18" ht="51.75" x14ac:dyDescent="0.25">
      <c r="A3" s="236" t="s">
        <v>0</v>
      </c>
      <c r="B3" s="237" t="s">
        <v>146</v>
      </c>
      <c r="C3" s="237" t="s">
        <v>147</v>
      </c>
      <c r="D3" s="238"/>
      <c r="E3" s="239" t="s">
        <v>119</v>
      </c>
      <c r="F3" s="237" t="s">
        <v>148</v>
      </c>
      <c r="G3" s="240"/>
    </row>
    <row r="4" spans="1:18" x14ac:dyDescent="0.25">
      <c r="A4" s="241">
        <v>44010</v>
      </c>
      <c r="B4" s="242">
        <v>143</v>
      </c>
      <c r="C4" s="243">
        <v>0.13</v>
      </c>
      <c r="D4" s="244"/>
      <c r="E4" s="245"/>
      <c r="F4" s="246"/>
      <c r="G4" s="230"/>
    </row>
    <row r="5" spans="1:18" x14ac:dyDescent="0.25">
      <c r="A5" s="247">
        <v>44011</v>
      </c>
      <c r="B5" s="234">
        <v>140</v>
      </c>
      <c r="C5" s="243">
        <v>0.13</v>
      </c>
      <c r="D5" s="233"/>
      <c r="E5" s="245"/>
      <c r="F5" s="246"/>
      <c r="G5" s="230"/>
    </row>
    <row r="6" spans="1:18" x14ac:dyDescent="0.25">
      <c r="A6" s="247">
        <v>44012</v>
      </c>
      <c r="B6" s="234">
        <v>138</v>
      </c>
      <c r="C6" s="243">
        <v>0.13</v>
      </c>
      <c r="D6" s="233"/>
      <c r="E6" s="245"/>
      <c r="F6" s="246"/>
      <c r="G6" s="230"/>
    </row>
    <row r="7" spans="1:18" x14ac:dyDescent="0.25">
      <c r="A7" s="247">
        <v>44013</v>
      </c>
      <c r="B7" s="234">
        <v>135</v>
      </c>
      <c r="C7" s="243">
        <v>0.13</v>
      </c>
      <c r="D7" s="233"/>
      <c r="E7" s="245"/>
      <c r="F7" s="246"/>
      <c r="G7" s="230"/>
    </row>
    <row r="8" spans="1:18" x14ac:dyDescent="0.25">
      <c r="A8" s="247">
        <v>44014</v>
      </c>
      <c r="B8" s="234">
        <v>135</v>
      </c>
      <c r="C8" s="243">
        <v>0.13</v>
      </c>
      <c r="D8" s="233"/>
      <c r="E8" s="245"/>
      <c r="F8" s="246"/>
      <c r="G8" s="230"/>
    </row>
    <row r="9" spans="1:18" x14ac:dyDescent="0.25">
      <c r="A9" s="247">
        <v>44015</v>
      </c>
      <c r="B9" s="234">
        <v>129</v>
      </c>
      <c r="C9" s="243">
        <v>0.12</v>
      </c>
      <c r="D9" s="233"/>
      <c r="E9" s="245"/>
      <c r="F9" s="246"/>
      <c r="G9" s="230"/>
    </row>
    <row r="10" spans="1:18" x14ac:dyDescent="0.25">
      <c r="A10" s="247">
        <v>44016</v>
      </c>
      <c r="B10" s="234">
        <v>125</v>
      </c>
      <c r="C10" s="243">
        <v>0.12</v>
      </c>
      <c r="D10" s="233"/>
      <c r="E10" s="245"/>
      <c r="F10" s="246"/>
      <c r="G10" s="230"/>
    </row>
    <row r="11" spans="1:18" x14ac:dyDescent="0.25">
      <c r="A11" s="247">
        <v>44017</v>
      </c>
      <c r="B11" s="234">
        <v>123</v>
      </c>
      <c r="C11" s="243">
        <v>0.11</v>
      </c>
      <c r="D11" s="233"/>
      <c r="E11" s="245"/>
      <c r="F11" s="246"/>
      <c r="G11" s="230"/>
    </row>
    <row r="12" spans="1:18" x14ac:dyDescent="0.25">
      <c r="A12" s="247">
        <v>44018</v>
      </c>
      <c r="B12" s="234">
        <v>125</v>
      </c>
      <c r="C12" s="243">
        <v>0.12</v>
      </c>
      <c r="D12" s="233"/>
      <c r="E12" s="245"/>
      <c r="F12" s="246"/>
      <c r="G12" s="230"/>
    </row>
    <row r="13" spans="1:18" x14ac:dyDescent="0.25">
      <c r="A13" s="247">
        <v>44019</v>
      </c>
      <c r="B13" s="234">
        <v>119</v>
      </c>
      <c r="C13" s="243">
        <v>0.11</v>
      </c>
      <c r="D13" s="233"/>
      <c r="E13" s="245"/>
      <c r="F13" s="246"/>
      <c r="G13" s="230"/>
    </row>
    <row r="14" spans="1:18" x14ac:dyDescent="0.25">
      <c r="A14" s="247">
        <v>44020</v>
      </c>
      <c r="B14" s="234">
        <v>113</v>
      </c>
      <c r="C14" s="243">
        <v>0.1</v>
      </c>
      <c r="D14" s="233"/>
      <c r="E14" s="245"/>
      <c r="F14" s="246"/>
      <c r="G14" s="230"/>
    </row>
    <row r="15" spans="1:18" x14ac:dyDescent="0.25">
      <c r="A15" s="247">
        <v>44021</v>
      </c>
      <c r="B15" s="234">
        <v>117</v>
      </c>
      <c r="C15" s="243">
        <v>0.11</v>
      </c>
      <c r="D15" s="233"/>
      <c r="E15" s="245"/>
      <c r="F15" s="246"/>
      <c r="G15" s="230"/>
    </row>
    <row r="16" spans="1:18" x14ac:dyDescent="0.25">
      <c r="A16" s="247">
        <v>44022</v>
      </c>
      <c r="B16" s="234">
        <v>114</v>
      </c>
      <c r="C16" s="243">
        <v>0.11</v>
      </c>
      <c r="D16" s="233"/>
      <c r="E16" s="245"/>
      <c r="F16" s="246"/>
      <c r="G16" s="230"/>
    </row>
    <row r="17" spans="1:7" x14ac:dyDescent="0.25">
      <c r="A17" s="247">
        <v>44023</v>
      </c>
      <c r="B17" s="234">
        <v>115</v>
      </c>
      <c r="C17" s="243">
        <v>0.11</v>
      </c>
      <c r="D17" s="233"/>
      <c r="E17" s="245"/>
      <c r="F17" s="246"/>
      <c r="G17" s="230"/>
    </row>
    <row r="18" spans="1:7" x14ac:dyDescent="0.25">
      <c r="A18" s="247">
        <v>44024</v>
      </c>
      <c r="B18" s="234">
        <v>115</v>
      </c>
      <c r="C18" s="243">
        <v>0.11</v>
      </c>
      <c r="D18" s="233"/>
      <c r="E18" s="245"/>
      <c r="F18" s="246"/>
      <c r="G18" s="230"/>
    </row>
    <row r="19" spans="1:7" x14ac:dyDescent="0.25">
      <c r="A19" s="247">
        <v>44025</v>
      </c>
      <c r="B19" s="234">
        <v>108</v>
      </c>
      <c r="C19" s="243">
        <v>0.1</v>
      </c>
      <c r="D19" s="233"/>
      <c r="E19" s="245"/>
      <c r="F19" s="246"/>
      <c r="G19" s="230"/>
    </row>
    <row r="20" spans="1:7" x14ac:dyDescent="0.25">
      <c r="A20" s="247">
        <v>44026</v>
      </c>
      <c r="B20" s="234">
        <v>98</v>
      </c>
      <c r="C20" s="243">
        <v>0.09</v>
      </c>
      <c r="D20" s="233"/>
      <c r="E20" s="245"/>
      <c r="F20" s="246"/>
      <c r="G20" s="230"/>
    </row>
    <row r="21" spans="1:7" x14ac:dyDescent="0.25">
      <c r="A21" s="247">
        <v>44027</v>
      </c>
      <c r="B21" s="234">
        <v>97</v>
      </c>
      <c r="C21" s="243">
        <v>0.09</v>
      </c>
      <c r="D21" s="233"/>
      <c r="E21" s="245"/>
      <c r="F21" s="246"/>
      <c r="G21" s="248"/>
    </row>
    <row r="22" spans="1:7" x14ac:dyDescent="0.25">
      <c r="A22" s="247">
        <v>44028</v>
      </c>
      <c r="B22" s="234">
        <v>90</v>
      </c>
      <c r="C22" s="243">
        <v>0.08</v>
      </c>
      <c r="D22" s="233"/>
      <c r="E22" s="245"/>
      <c r="F22" s="246"/>
      <c r="G22" s="248"/>
    </row>
    <row r="23" spans="1:7" x14ac:dyDescent="0.25">
      <c r="A23" s="247">
        <v>44029</v>
      </c>
      <c r="B23" s="234">
        <v>85</v>
      </c>
      <c r="C23" s="243">
        <v>0.08</v>
      </c>
      <c r="D23" s="233"/>
      <c r="E23" s="245"/>
      <c r="F23" s="246"/>
      <c r="G23" s="230"/>
    </row>
    <row r="24" spans="1:7" x14ac:dyDescent="0.25">
      <c r="A24" s="247">
        <v>44030</v>
      </c>
      <c r="B24" s="234">
        <v>84</v>
      </c>
      <c r="C24" s="243">
        <v>0.08</v>
      </c>
      <c r="D24" s="233"/>
      <c r="E24" s="245"/>
      <c r="F24" s="246"/>
      <c r="G24" s="230"/>
    </row>
    <row r="25" spans="1:7" x14ac:dyDescent="0.25">
      <c r="A25" s="247">
        <v>44031</v>
      </c>
      <c r="B25" s="234">
        <v>82</v>
      </c>
      <c r="C25" s="243">
        <v>0.08</v>
      </c>
      <c r="D25" s="233"/>
      <c r="E25" s="245"/>
      <c r="F25" s="246"/>
      <c r="G25" s="230"/>
    </row>
    <row r="26" spans="1:7" x14ac:dyDescent="0.25">
      <c r="A26" s="247">
        <v>44032</v>
      </c>
      <c r="B26" s="234">
        <v>90</v>
      </c>
      <c r="C26" s="243">
        <v>0.08</v>
      </c>
      <c r="D26" s="233"/>
      <c r="E26" s="245"/>
      <c r="F26" s="246"/>
      <c r="G26" s="230"/>
    </row>
    <row r="27" spans="1:7" x14ac:dyDescent="0.25">
      <c r="A27" s="247">
        <v>44033</v>
      </c>
      <c r="B27" s="234">
        <v>83</v>
      </c>
      <c r="C27" s="243">
        <v>0.08</v>
      </c>
      <c r="D27" s="233"/>
      <c r="E27" s="245"/>
      <c r="F27" s="246"/>
      <c r="G27" s="230"/>
    </row>
    <row r="28" spans="1:7" x14ac:dyDescent="0.25">
      <c r="A28" s="247">
        <v>44034</v>
      </c>
      <c r="B28" s="234">
        <v>81</v>
      </c>
      <c r="C28" s="243">
        <v>0.08</v>
      </c>
      <c r="D28" s="233"/>
      <c r="E28" s="245"/>
      <c r="F28" s="246"/>
      <c r="G28" s="230"/>
    </row>
    <row r="29" spans="1:7" x14ac:dyDescent="0.25">
      <c r="A29" s="247">
        <v>44035</v>
      </c>
      <c r="B29" s="234">
        <v>76</v>
      </c>
      <c r="C29" s="243">
        <v>7.0000000000000007E-2</v>
      </c>
      <c r="D29" s="233"/>
      <c r="E29" s="245"/>
      <c r="F29" s="246"/>
      <c r="G29" s="230"/>
    </row>
    <row r="30" spans="1:7" ht="14.25" customHeight="1" x14ac:dyDescent="0.25">
      <c r="A30" s="247">
        <v>44036</v>
      </c>
      <c r="B30" s="249" t="s">
        <v>48</v>
      </c>
      <c r="C30" s="250" t="s">
        <v>48</v>
      </c>
      <c r="D30" s="233"/>
      <c r="E30" s="251"/>
      <c r="F30" s="252"/>
      <c r="G30" s="230"/>
    </row>
    <row r="31" spans="1:7" x14ac:dyDescent="0.25">
      <c r="A31" s="247">
        <v>44037</v>
      </c>
      <c r="B31" s="249" t="s">
        <v>48</v>
      </c>
      <c r="C31" s="250" t="s">
        <v>48</v>
      </c>
      <c r="D31" s="233"/>
      <c r="E31" s="251"/>
      <c r="F31" s="252"/>
      <c r="G31" s="230"/>
    </row>
    <row r="32" spans="1:7" x14ac:dyDescent="0.25">
      <c r="A32" s="247">
        <v>44038</v>
      </c>
      <c r="B32" s="249" t="s">
        <v>48</v>
      </c>
      <c r="C32" s="250" t="s">
        <v>48</v>
      </c>
      <c r="D32" s="233"/>
      <c r="E32" s="251"/>
      <c r="F32" s="252"/>
      <c r="G32" s="230"/>
    </row>
    <row r="33" spans="1:7" ht="26.1" customHeight="1" x14ac:dyDescent="0.25">
      <c r="A33" s="247">
        <v>44039</v>
      </c>
      <c r="B33" s="249" t="s">
        <v>48</v>
      </c>
      <c r="C33" s="250" t="s">
        <v>48</v>
      </c>
      <c r="D33" s="233"/>
      <c r="E33" s="598" t="s">
        <v>122</v>
      </c>
      <c r="F33" s="599">
        <v>2</v>
      </c>
      <c r="G33" s="230"/>
    </row>
    <row r="34" spans="1:7" x14ac:dyDescent="0.25">
      <c r="A34" s="247">
        <v>44040</v>
      </c>
      <c r="B34" s="249" t="s">
        <v>48</v>
      </c>
      <c r="C34" s="250" t="s">
        <v>48</v>
      </c>
      <c r="D34" s="233"/>
      <c r="E34" s="596"/>
      <c r="F34" s="600"/>
      <c r="G34" s="230"/>
    </row>
    <row r="35" spans="1:7" x14ac:dyDescent="0.25">
      <c r="A35" s="247">
        <v>44041</v>
      </c>
      <c r="B35" s="234">
        <v>66</v>
      </c>
      <c r="C35" s="253">
        <v>0.06</v>
      </c>
      <c r="D35" s="254"/>
      <c r="E35" s="596"/>
      <c r="F35" s="600"/>
      <c r="G35" s="230"/>
    </row>
    <row r="36" spans="1:7" x14ac:dyDescent="0.25">
      <c r="A36" s="247">
        <v>44042</v>
      </c>
      <c r="B36" s="249" t="s">
        <v>48</v>
      </c>
      <c r="C36" s="250" t="s">
        <v>48</v>
      </c>
      <c r="D36" s="254"/>
      <c r="E36" s="596"/>
      <c r="F36" s="600"/>
      <c r="G36" s="230"/>
    </row>
    <row r="37" spans="1:7" x14ac:dyDescent="0.25">
      <c r="A37" s="247">
        <v>44043</v>
      </c>
      <c r="B37" s="249" t="s">
        <v>48</v>
      </c>
      <c r="C37" s="250" t="s">
        <v>48</v>
      </c>
      <c r="D37" s="254"/>
      <c r="E37" s="596"/>
      <c r="F37" s="600"/>
      <c r="G37" s="230"/>
    </row>
    <row r="38" spans="1:7" x14ac:dyDescent="0.25">
      <c r="A38" s="247">
        <v>44044</v>
      </c>
      <c r="B38" s="249" t="s">
        <v>48</v>
      </c>
      <c r="C38" s="250" t="s">
        <v>48</v>
      </c>
      <c r="D38" s="254"/>
      <c r="E38" s="596"/>
      <c r="F38" s="600"/>
      <c r="G38" s="230"/>
    </row>
    <row r="39" spans="1:7" x14ac:dyDescent="0.25">
      <c r="A39" s="247">
        <v>44045</v>
      </c>
      <c r="B39" s="249" t="s">
        <v>48</v>
      </c>
      <c r="C39" s="250" t="s">
        <v>48</v>
      </c>
      <c r="D39" s="254"/>
      <c r="E39" s="597"/>
      <c r="F39" s="601"/>
      <c r="G39" s="230"/>
    </row>
    <row r="40" spans="1:7" x14ac:dyDescent="0.25">
      <c r="A40" s="247">
        <v>44046</v>
      </c>
      <c r="B40" s="249" t="s">
        <v>48</v>
      </c>
      <c r="C40" s="250" t="s">
        <v>48</v>
      </c>
      <c r="D40" s="254"/>
      <c r="E40" s="596" t="s">
        <v>121</v>
      </c>
      <c r="F40" s="602">
        <v>0</v>
      </c>
      <c r="G40" s="230"/>
    </row>
    <row r="41" spans="1:7" x14ac:dyDescent="0.25">
      <c r="A41" s="247">
        <v>44047</v>
      </c>
      <c r="B41" s="249" t="s">
        <v>48</v>
      </c>
      <c r="C41" s="250" t="s">
        <v>48</v>
      </c>
      <c r="D41" s="254"/>
      <c r="E41" s="596"/>
      <c r="F41" s="603"/>
      <c r="G41" s="230"/>
    </row>
    <row r="42" spans="1:7" x14ac:dyDescent="0.25">
      <c r="A42" s="247">
        <v>44048</v>
      </c>
      <c r="B42" s="234">
        <v>60</v>
      </c>
      <c r="C42" s="253">
        <v>0.06</v>
      </c>
      <c r="D42" s="254"/>
      <c r="E42" s="596"/>
      <c r="F42" s="603"/>
      <c r="G42" s="230"/>
    </row>
    <row r="43" spans="1:7" x14ac:dyDescent="0.25">
      <c r="A43" s="247">
        <v>44049</v>
      </c>
      <c r="B43" s="249" t="s">
        <v>48</v>
      </c>
      <c r="C43" s="250" t="s">
        <v>48</v>
      </c>
      <c r="E43" s="596"/>
      <c r="F43" s="603"/>
    </row>
    <row r="44" spans="1:7" x14ac:dyDescent="0.25">
      <c r="A44" s="247">
        <v>44050</v>
      </c>
      <c r="B44" s="249" t="s">
        <v>48</v>
      </c>
      <c r="C44" s="250" t="s">
        <v>48</v>
      </c>
      <c r="E44" s="596"/>
      <c r="F44" s="603"/>
    </row>
    <row r="45" spans="1:7" x14ac:dyDescent="0.25">
      <c r="A45" s="247">
        <v>44051</v>
      </c>
      <c r="B45" s="249" t="s">
        <v>48</v>
      </c>
      <c r="C45" s="250" t="s">
        <v>48</v>
      </c>
      <c r="E45" s="596"/>
      <c r="F45" s="603"/>
    </row>
    <row r="46" spans="1:7" x14ac:dyDescent="0.25">
      <c r="A46" s="247">
        <v>44052</v>
      </c>
      <c r="B46" s="249" t="s">
        <v>48</v>
      </c>
      <c r="C46" s="250" t="s">
        <v>48</v>
      </c>
      <c r="E46" s="597"/>
      <c r="F46" s="604"/>
    </row>
    <row r="47" spans="1:7" x14ac:dyDescent="0.25">
      <c r="A47" s="247">
        <v>44053</v>
      </c>
      <c r="B47" s="249" t="s">
        <v>48</v>
      </c>
      <c r="C47" s="250" t="s">
        <v>48</v>
      </c>
      <c r="D47" s="254"/>
      <c r="E47" s="255"/>
      <c r="F47" s="255"/>
    </row>
    <row r="48" spans="1:7" x14ac:dyDescent="0.25">
      <c r="A48" s="247">
        <v>44054</v>
      </c>
      <c r="B48" s="249" t="s">
        <v>48</v>
      </c>
      <c r="C48" s="250" t="s">
        <v>48</v>
      </c>
    </row>
    <row r="49" spans="1:3" x14ac:dyDescent="0.2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99" t="s">
        <v>151</v>
      </c>
      <c r="B1" s="1"/>
      <c r="C1" s="1"/>
      <c r="D1" s="1"/>
      <c r="E1" s="1"/>
      <c r="F1" s="1"/>
      <c r="W1" s="22" t="s">
        <v>29</v>
      </c>
    </row>
    <row r="2" spans="1:23" ht="15.6" customHeight="1" x14ac:dyDescent="0.25">
      <c r="H2" s="200" t="s">
        <v>116</v>
      </c>
      <c r="I2" s="200"/>
    </row>
    <row r="3" spans="1:23" ht="81" customHeight="1" x14ac:dyDescent="0.25">
      <c r="A3" s="201" t="s">
        <v>0</v>
      </c>
      <c r="B3" s="123" t="s">
        <v>54</v>
      </c>
      <c r="C3" s="123" t="s">
        <v>46</v>
      </c>
      <c r="D3" s="123" t="s">
        <v>55</v>
      </c>
      <c r="E3" s="52"/>
      <c r="F3" s="123" t="s">
        <v>56</v>
      </c>
      <c r="G3" s="123" t="s">
        <v>47</v>
      </c>
      <c r="H3" s="123" t="s">
        <v>56</v>
      </c>
      <c r="I3" s="123" t="s">
        <v>47</v>
      </c>
      <c r="J3" s="53"/>
      <c r="K3" s="123" t="s">
        <v>57</v>
      </c>
      <c r="L3" s="123" t="s">
        <v>58</v>
      </c>
    </row>
    <row r="4" spans="1:23" ht="17.850000000000001" customHeight="1" x14ac:dyDescent="0.25">
      <c r="A4" s="202"/>
      <c r="B4" s="124"/>
      <c r="C4" s="53"/>
      <c r="D4" s="53"/>
      <c r="E4" s="53"/>
      <c r="F4" s="605" t="s">
        <v>81</v>
      </c>
      <c r="G4" s="606"/>
      <c r="H4" s="606"/>
      <c r="I4" s="607"/>
      <c r="J4" s="15"/>
      <c r="K4" s="53"/>
      <c r="L4" s="53"/>
    </row>
    <row r="5" spans="1:23" x14ac:dyDescent="0.2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25">
      <c r="A6" s="203">
        <v>43933</v>
      </c>
      <c r="B6" s="159">
        <v>408</v>
      </c>
      <c r="C6" s="165">
        <v>0.38</v>
      </c>
      <c r="D6" s="170">
        <v>204</v>
      </c>
      <c r="E6" s="184"/>
      <c r="F6" s="165" t="s">
        <v>48</v>
      </c>
      <c r="G6" s="165" t="s">
        <v>48</v>
      </c>
      <c r="H6" s="120"/>
      <c r="I6" s="120"/>
      <c r="J6" s="179"/>
      <c r="K6" s="174">
        <v>1124</v>
      </c>
      <c r="L6" s="170">
        <v>29</v>
      </c>
    </row>
    <row r="7" spans="1:23" x14ac:dyDescent="0.25">
      <c r="A7" s="203">
        <v>43934</v>
      </c>
      <c r="B7" s="159">
        <v>414</v>
      </c>
      <c r="C7" s="165">
        <v>0.38</v>
      </c>
      <c r="D7" s="170">
        <v>214</v>
      </c>
      <c r="E7" s="184"/>
      <c r="F7" s="165" t="s">
        <v>48</v>
      </c>
      <c r="G7" s="165" t="s">
        <v>48</v>
      </c>
      <c r="H7" s="120"/>
      <c r="I7" s="165"/>
      <c r="J7" s="179"/>
      <c r="K7" s="174">
        <v>1209</v>
      </c>
      <c r="L7" s="170">
        <v>85</v>
      </c>
    </row>
    <row r="8" spans="1:23" x14ac:dyDescent="0.25">
      <c r="A8" s="203">
        <v>43935</v>
      </c>
      <c r="B8" s="159">
        <v>433</v>
      </c>
      <c r="C8" s="165">
        <v>0.4</v>
      </c>
      <c r="D8" s="170">
        <v>225</v>
      </c>
      <c r="E8" s="184"/>
      <c r="F8" s="165" t="s">
        <v>48</v>
      </c>
      <c r="G8" s="165" t="s">
        <v>48</v>
      </c>
      <c r="H8" s="120"/>
      <c r="I8" s="165"/>
      <c r="J8" s="179"/>
      <c r="K8" s="174">
        <v>1295</v>
      </c>
      <c r="L8" s="170">
        <v>86</v>
      </c>
    </row>
    <row r="9" spans="1:23" x14ac:dyDescent="0.25">
      <c r="A9" s="203">
        <v>43936</v>
      </c>
      <c r="B9" s="159">
        <v>444</v>
      </c>
      <c r="C9" s="165">
        <v>0.41</v>
      </c>
      <c r="D9" s="170">
        <v>239</v>
      </c>
      <c r="E9" s="184"/>
      <c r="F9" s="165" t="s">
        <v>48</v>
      </c>
      <c r="G9" s="165" t="s">
        <v>48</v>
      </c>
      <c r="H9" s="120"/>
      <c r="I9" s="165"/>
      <c r="J9" s="179"/>
      <c r="K9" s="174">
        <v>1398</v>
      </c>
      <c r="L9" s="170">
        <v>103</v>
      </c>
    </row>
    <row r="10" spans="1:23" x14ac:dyDescent="0.25">
      <c r="A10" s="203">
        <v>43937</v>
      </c>
      <c r="B10" s="160">
        <v>456</v>
      </c>
      <c r="C10" s="166">
        <v>0.42</v>
      </c>
      <c r="D10" s="170">
        <v>251</v>
      </c>
      <c r="E10" s="184"/>
      <c r="F10" s="167" t="s">
        <v>48</v>
      </c>
      <c r="G10" s="167" t="s">
        <v>48</v>
      </c>
      <c r="H10" s="122"/>
      <c r="I10" s="165"/>
      <c r="J10" s="180"/>
      <c r="K10" s="174">
        <v>1498</v>
      </c>
      <c r="L10" s="170">
        <v>100</v>
      </c>
    </row>
    <row r="11" spans="1:23" x14ac:dyDescent="0.25">
      <c r="A11" s="203">
        <v>43938</v>
      </c>
      <c r="B11" s="160">
        <v>459</v>
      </c>
      <c r="C11" s="166">
        <v>0.42</v>
      </c>
      <c r="D11" s="170">
        <v>267</v>
      </c>
      <c r="E11" s="184"/>
      <c r="F11" s="167" t="s">
        <v>48</v>
      </c>
      <c r="G11" s="167" t="s">
        <v>48</v>
      </c>
      <c r="H11" s="122"/>
      <c r="I11" s="165"/>
      <c r="J11" s="180"/>
      <c r="K11" s="174">
        <v>1621</v>
      </c>
      <c r="L11" s="170">
        <v>123</v>
      </c>
    </row>
    <row r="12" spans="1:23" x14ac:dyDescent="0.25">
      <c r="A12" s="203">
        <v>43939</v>
      </c>
      <c r="B12" s="161">
        <v>462</v>
      </c>
      <c r="C12" s="166">
        <v>0.43</v>
      </c>
      <c r="D12" s="170">
        <v>269</v>
      </c>
      <c r="E12" s="184"/>
      <c r="F12" s="167" t="s">
        <v>48</v>
      </c>
      <c r="G12" s="167" t="s">
        <v>48</v>
      </c>
      <c r="H12" s="122"/>
      <c r="I12" s="165"/>
      <c r="J12" s="180"/>
      <c r="K12" s="174">
        <v>1663</v>
      </c>
      <c r="L12" s="170">
        <v>42</v>
      </c>
    </row>
    <row r="13" spans="1:23" x14ac:dyDescent="0.25">
      <c r="A13" s="203">
        <v>43940</v>
      </c>
      <c r="B13" s="162">
        <v>462</v>
      </c>
      <c r="C13" s="166">
        <v>0.43</v>
      </c>
      <c r="D13" s="170">
        <v>272</v>
      </c>
      <c r="E13" s="184"/>
      <c r="F13" s="167" t="s">
        <v>48</v>
      </c>
      <c r="G13" s="167" t="s">
        <v>48</v>
      </c>
      <c r="H13" s="122"/>
      <c r="I13" s="165"/>
      <c r="J13" s="180"/>
      <c r="K13" s="174">
        <v>1677</v>
      </c>
      <c r="L13" s="170">
        <v>14</v>
      </c>
    </row>
    <row r="14" spans="1:23" x14ac:dyDescent="0.25">
      <c r="A14" s="203">
        <v>43941</v>
      </c>
      <c r="B14" s="162">
        <v>475</v>
      </c>
      <c r="C14" s="166">
        <v>0.44</v>
      </c>
      <c r="D14" s="170">
        <v>286</v>
      </c>
      <c r="E14" s="184"/>
      <c r="F14" s="167" t="s">
        <v>48</v>
      </c>
      <c r="G14" s="167" t="s">
        <v>48</v>
      </c>
      <c r="H14" s="122"/>
      <c r="I14" s="165"/>
      <c r="J14" s="180"/>
      <c r="K14" s="174">
        <v>1873</v>
      </c>
      <c r="L14" s="170">
        <v>196</v>
      </c>
    </row>
    <row r="15" spans="1:23" x14ac:dyDescent="0.25">
      <c r="A15" s="203">
        <v>43942</v>
      </c>
      <c r="B15" s="161">
        <v>495</v>
      </c>
      <c r="C15" s="167">
        <v>0.46</v>
      </c>
      <c r="D15" s="171">
        <v>308</v>
      </c>
      <c r="E15" s="185"/>
      <c r="F15" s="189">
        <v>384</v>
      </c>
      <c r="G15" s="167">
        <v>0.35</v>
      </c>
      <c r="H15" s="122"/>
      <c r="I15" s="165"/>
      <c r="J15" s="180"/>
      <c r="K15" s="175">
        <v>2085</v>
      </c>
      <c r="L15" s="171">
        <v>212</v>
      </c>
    </row>
    <row r="16" spans="1:23" x14ac:dyDescent="0.25">
      <c r="A16" s="203">
        <v>43943</v>
      </c>
      <c r="B16" s="161">
        <v>506</v>
      </c>
      <c r="C16" s="167">
        <v>0.47</v>
      </c>
      <c r="D16" s="171">
        <v>318</v>
      </c>
      <c r="E16" s="185"/>
      <c r="F16" s="189" t="s">
        <v>48</v>
      </c>
      <c r="G16" s="167" t="s">
        <v>48</v>
      </c>
      <c r="H16" s="122"/>
      <c r="I16" s="165"/>
      <c r="J16" s="180"/>
      <c r="K16" s="175">
        <v>2293</v>
      </c>
      <c r="L16" s="171">
        <v>208</v>
      </c>
    </row>
    <row r="17" spans="1:12" x14ac:dyDescent="0.25">
      <c r="A17" s="203">
        <v>43944</v>
      </c>
      <c r="B17" s="161">
        <v>516</v>
      </c>
      <c r="C17" s="167">
        <v>0.48</v>
      </c>
      <c r="D17" s="171">
        <v>332</v>
      </c>
      <c r="E17" s="185"/>
      <c r="F17" s="189" t="s">
        <v>48</v>
      </c>
      <c r="G17" s="167" t="s">
        <v>48</v>
      </c>
      <c r="H17" s="122"/>
      <c r="I17" s="165"/>
      <c r="J17" s="180"/>
      <c r="K17" s="175">
        <v>2445</v>
      </c>
      <c r="L17" s="171">
        <v>152</v>
      </c>
    </row>
    <row r="18" spans="1:12" ht="17.850000000000001" customHeight="1" x14ac:dyDescent="0.25">
      <c r="A18" s="203">
        <v>43945</v>
      </c>
      <c r="B18" s="161">
        <v>526</v>
      </c>
      <c r="C18" s="167">
        <v>0.49</v>
      </c>
      <c r="D18" s="171">
        <v>342</v>
      </c>
      <c r="E18" s="185"/>
      <c r="F18" s="189" t="s">
        <v>48</v>
      </c>
      <c r="G18" s="167" t="s">
        <v>48</v>
      </c>
      <c r="H18" s="122"/>
      <c r="I18" s="165"/>
      <c r="J18" s="180"/>
      <c r="K18" s="175">
        <v>2621</v>
      </c>
      <c r="L18" s="171">
        <v>176</v>
      </c>
    </row>
    <row r="19" spans="1:12" x14ac:dyDescent="0.25">
      <c r="A19" s="203">
        <v>43946</v>
      </c>
      <c r="B19" s="161">
        <v>529</v>
      </c>
      <c r="C19" s="167">
        <v>0.49</v>
      </c>
      <c r="D19" s="171">
        <v>345</v>
      </c>
      <c r="E19" s="185"/>
      <c r="F19" s="189" t="s">
        <v>48</v>
      </c>
      <c r="G19" s="167" t="s">
        <v>48</v>
      </c>
      <c r="H19" s="122"/>
      <c r="I19" s="165"/>
      <c r="J19" s="180"/>
      <c r="K19" s="175">
        <v>2690</v>
      </c>
      <c r="L19" s="171">
        <v>69</v>
      </c>
    </row>
    <row r="20" spans="1:12" x14ac:dyDescent="0.25">
      <c r="A20" s="203">
        <v>43947</v>
      </c>
      <c r="B20" s="161">
        <v>530</v>
      </c>
      <c r="C20" s="167">
        <v>0.49</v>
      </c>
      <c r="D20" s="171">
        <v>345</v>
      </c>
      <c r="E20" s="185"/>
      <c r="F20" s="189" t="s">
        <v>48</v>
      </c>
      <c r="G20" s="167" t="s">
        <v>48</v>
      </c>
      <c r="H20" s="122"/>
      <c r="I20" s="165"/>
      <c r="J20" s="180"/>
      <c r="K20" s="175">
        <v>2731</v>
      </c>
      <c r="L20" s="171">
        <v>41</v>
      </c>
    </row>
    <row r="21" spans="1:12" x14ac:dyDescent="0.25">
      <c r="A21" s="203">
        <v>43948</v>
      </c>
      <c r="B21" s="161">
        <v>538</v>
      </c>
      <c r="C21" s="167">
        <v>0.5</v>
      </c>
      <c r="D21" s="171">
        <v>354</v>
      </c>
      <c r="E21" s="185"/>
      <c r="F21" s="189" t="s">
        <v>48</v>
      </c>
      <c r="G21" s="167" t="s">
        <v>48</v>
      </c>
      <c r="H21" s="122"/>
      <c r="I21" s="165"/>
      <c r="J21" s="180"/>
      <c r="K21" s="175">
        <v>2935</v>
      </c>
      <c r="L21" s="171">
        <v>204</v>
      </c>
    </row>
    <row r="22" spans="1:12" x14ac:dyDescent="0.25">
      <c r="A22" s="203">
        <v>43949</v>
      </c>
      <c r="B22" s="161">
        <v>547</v>
      </c>
      <c r="C22" s="167">
        <v>0.51</v>
      </c>
      <c r="D22" s="171">
        <v>360</v>
      </c>
      <c r="E22" s="185"/>
      <c r="F22" s="189">
        <v>429</v>
      </c>
      <c r="G22" s="167">
        <v>0.4</v>
      </c>
      <c r="H22" s="122"/>
      <c r="I22" s="165"/>
      <c r="J22" s="180"/>
      <c r="K22" s="175">
        <v>3095</v>
      </c>
      <c r="L22" s="171">
        <v>160</v>
      </c>
    </row>
    <row r="23" spans="1:12" x14ac:dyDescent="0.25">
      <c r="A23" s="203">
        <v>43950</v>
      </c>
      <c r="B23" s="161">
        <v>554</v>
      </c>
      <c r="C23" s="167">
        <v>0.51</v>
      </c>
      <c r="D23" s="171">
        <v>367</v>
      </c>
      <c r="E23" s="185"/>
      <c r="F23" s="189" t="s">
        <v>48</v>
      </c>
      <c r="G23" s="167" t="s">
        <v>48</v>
      </c>
      <c r="H23" s="122"/>
      <c r="I23" s="165"/>
      <c r="J23" s="180"/>
      <c r="K23" s="175">
        <v>3221</v>
      </c>
      <c r="L23" s="171">
        <v>126</v>
      </c>
    </row>
    <row r="24" spans="1:12" x14ac:dyDescent="0.25">
      <c r="A24" s="203">
        <v>43951</v>
      </c>
      <c r="B24" s="161">
        <v>562</v>
      </c>
      <c r="C24" s="167">
        <v>0.52</v>
      </c>
      <c r="D24" s="171">
        <v>377</v>
      </c>
      <c r="E24" s="185"/>
      <c r="F24" s="189" t="s">
        <v>48</v>
      </c>
      <c r="G24" s="167" t="s">
        <v>48</v>
      </c>
      <c r="H24" s="122"/>
      <c r="I24" s="165"/>
      <c r="J24" s="180"/>
      <c r="K24" s="175">
        <v>3345</v>
      </c>
      <c r="L24" s="171">
        <v>124</v>
      </c>
    </row>
    <row r="25" spans="1:12" x14ac:dyDescent="0.25">
      <c r="A25" s="203">
        <v>43952</v>
      </c>
      <c r="B25" s="161">
        <v>568</v>
      </c>
      <c r="C25" s="167">
        <v>0.52</v>
      </c>
      <c r="D25" s="171">
        <v>384</v>
      </c>
      <c r="E25" s="186"/>
      <c r="F25" s="189" t="s">
        <v>48</v>
      </c>
      <c r="G25" s="167" t="s">
        <v>48</v>
      </c>
      <c r="H25" s="122"/>
      <c r="I25" s="165"/>
      <c r="J25" s="181"/>
      <c r="K25" s="176">
        <v>3466</v>
      </c>
      <c r="L25" s="172">
        <v>121</v>
      </c>
    </row>
    <row r="26" spans="1:12" x14ac:dyDescent="0.25">
      <c r="A26" s="203">
        <v>43953</v>
      </c>
      <c r="B26" s="161">
        <v>569</v>
      </c>
      <c r="C26" s="167">
        <v>0.53</v>
      </c>
      <c r="D26" s="171">
        <v>388</v>
      </c>
      <c r="E26" s="186"/>
      <c r="F26" s="189" t="s">
        <v>48</v>
      </c>
      <c r="G26" s="167" t="s">
        <v>48</v>
      </c>
      <c r="H26" s="122"/>
      <c r="I26" s="165"/>
      <c r="J26" s="181"/>
      <c r="K26" s="176">
        <v>3500</v>
      </c>
      <c r="L26" s="172">
        <v>34</v>
      </c>
    </row>
    <row r="27" spans="1:12" x14ac:dyDescent="0.25">
      <c r="A27" s="203">
        <v>43954</v>
      </c>
      <c r="B27" s="161">
        <v>571</v>
      </c>
      <c r="C27" s="167">
        <v>0.53</v>
      </c>
      <c r="D27" s="171">
        <v>390</v>
      </c>
      <c r="E27" s="186"/>
      <c r="F27" s="189" t="s">
        <v>48</v>
      </c>
      <c r="G27" s="167" t="s">
        <v>48</v>
      </c>
      <c r="H27" s="122"/>
      <c r="I27" s="165"/>
      <c r="J27" s="181"/>
      <c r="K27" s="176">
        <v>3558</v>
      </c>
      <c r="L27" s="172">
        <v>58</v>
      </c>
    </row>
    <row r="28" spans="1:12" x14ac:dyDescent="0.25">
      <c r="A28" s="203">
        <v>43955</v>
      </c>
      <c r="B28" s="161">
        <v>576</v>
      </c>
      <c r="C28" s="167">
        <v>0.53</v>
      </c>
      <c r="D28" s="171">
        <v>402</v>
      </c>
      <c r="E28" s="186"/>
      <c r="F28" s="189" t="s">
        <v>48</v>
      </c>
      <c r="G28" s="167" t="s">
        <v>48</v>
      </c>
      <c r="H28" s="122"/>
      <c r="I28" s="165"/>
      <c r="J28" s="181"/>
      <c r="K28" s="176">
        <v>3779</v>
      </c>
      <c r="L28" s="172">
        <v>221</v>
      </c>
    </row>
    <row r="29" spans="1:12" x14ac:dyDescent="0.25">
      <c r="A29" s="203">
        <v>43956</v>
      </c>
      <c r="B29" s="161">
        <v>585</v>
      </c>
      <c r="C29" s="167">
        <v>0.54</v>
      </c>
      <c r="D29" s="171">
        <v>408</v>
      </c>
      <c r="E29" s="186"/>
      <c r="F29" s="189">
        <v>453</v>
      </c>
      <c r="G29" s="167">
        <v>0.42</v>
      </c>
      <c r="H29" s="122"/>
      <c r="I29" s="165"/>
      <c r="J29" s="181"/>
      <c r="K29" s="176">
        <v>3948</v>
      </c>
      <c r="L29" s="172">
        <v>169</v>
      </c>
    </row>
    <row r="30" spans="1:12" x14ac:dyDescent="0.25">
      <c r="A30" s="203">
        <v>43957</v>
      </c>
      <c r="B30" s="163">
        <v>593</v>
      </c>
      <c r="C30" s="168">
        <v>0.55000000000000004</v>
      </c>
      <c r="D30" s="172">
        <v>415</v>
      </c>
      <c r="E30" s="187"/>
      <c r="F30" s="190" t="s">
        <v>48</v>
      </c>
      <c r="G30" s="167" t="s">
        <v>48</v>
      </c>
      <c r="H30" s="172"/>
      <c r="I30" s="165"/>
      <c r="J30" s="181"/>
      <c r="K30" s="176">
        <v>4139</v>
      </c>
      <c r="L30" s="172">
        <v>191</v>
      </c>
    </row>
    <row r="31" spans="1:12" x14ac:dyDescent="0.25">
      <c r="A31" s="203">
        <v>43958</v>
      </c>
      <c r="B31" s="163">
        <v>599</v>
      </c>
      <c r="C31" s="168">
        <v>0.55000000000000004</v>
      </c>
      <c r="D31" s="172">
        <v>420</v>
      </c>
      <c r="E31" s="187"/>
      <c r="F31" s="190">
        <v>470</v>
      </c>
      <c r="G31" s="167">
        <v>0.44</v>
      </c>
      <c r="H31" s="172"/>
      <c r="I31" s="165"/>
      <c r="J31" s="181"/>
      <c r="K31" s="177">
        <v>4281</v>
      </c>
      <c r="L31" s="172">
        <v>142</v>
      </c>
    </row>
    <row r="32" spans="1:12" x14ac:dyDescent="0.25">
      <c r="A32" s="203">
        <v>43959</v>
      </c>
      <c r="B32" s="163">
        <v>608</v>
      </c>
      <c r="C32" s="168">
        <v>0.56000000000000005</v>
      </c>
      <c r="D32" s="172">
        <v>429</v>
      </c>
      <c r="E32" s="187"/>
      <c r="F32" s="190" t="s">
        <v>48</v>
      </c>
      <c r="G32" s="167" t="s">
        <v>48</v>
      </c>
      <c r="H32" s="172"/>
      <c r="I32" s="165"/>
      <c r="J32" s="181"/>
      <c r="K32" s="177">
        <v>4406</v>
      </c>
      <c r="L32" s="172">
        <v>125</v>
      </c>
    </row>
    <row r="33" spans="1:12" x14ac:dyDescent="0.25">
      <c r="A33" s="203">
        <v>43960</v>
      </c>
      <c r="B33" s="163">
        <v>609</v>
      </c>
      <c r="C33" s="168">
        <v>0.56000000000000005</v>
      </c>
      <c r="D33" s="172">
        <v>431</v>
      </c>
      <c r="E33" s="187"/>
      <c r="F33" s="190">
        <v>474</v>
      </c>
      <c r="G33" s="167">
        <v>0.44</v>
      </c>
      <c r="H33" s="172"/>
      <c r="I33" s="165"/>
      <c r="J33" s="181"/>
      <c r="K33" s="177">
        <v>4445</v>
      </c>
      <c r="L33" s="172">
        <v>39</v>
      </c>
    </row>
    <row r="34" spans="1:12" x14ac:dyDescent="0.25">
      <c r="A34" s="203">
        <v>43961</v>
      </c>
      <c r="B34" s="163">
        <v>609</v>
      </c>
      <c r="C34" s="168">
        <v>0.56000000000000005</v>
      </c>
      <c r="D34" s="172">
        <v>434</v>
      </c>
      <c r="E34" s="187"/>
      <c r="F34" s="190">
        <v>434</v>
      </c>
      <c r="G34" s="168">
        <v>0.4</v>
      </c>
      <c r="H34" s="172"/>
      <c r="I34" s="165"/>
      <c r="J34" s="182"/>
      <c r="K34" s="177">
        <v>4503</v>
      </c>
      <c r="L34" s="172">
        <v>58</v>
      </c>
    </row>
    <row r="35" spans="1:12" x14ac:dyDescent="0.25">
      <c r="A35" s="203">
        <v>43962</v>
      </c>
      <c r="B35" s="163">
        <v>613</v>
      </c>
      <c r="C35" s="168">
        <v>0.56999999999999995</v>
      </c>
      <c r="D35" s="172">
        <v>440</v>
      </c>
      <c r="E35" s="187"/>
      <c r="F35" s="191">
        <v>432</v>
      </c>
      <c r="G35" s="167">
        <v>0.4</v>
      </c>
      <c r="H35" s="172"/>
      <c r="I35" s="165"/>
      <c r="J35" s="182"/>
      <c r="K35" s="177">
        <v>4643</v>
      </c>
      <c r="L35" s="192">
        <v>140</v>
      </c>
    </row>
    <row r="36" spans="1:12" x14ac:dyDescent="0.25">
      <c r="A36" s="203">
        <v>43963</v>
      </c>
      <c r="B36" s="163">
        <v>620</v>
      </c>
      <c r="C36" s="168">
        <v>0.56999999999999995</v>
      </c>
      <c r="D36" s="172">
        <v>448</v>
      </c>
      <c r="E36" s="187"/>
      <c r="F36" s="191">
        <v>436</v>
      </c>
      <c r="G36" s="167">
        <v>0.41</v>
      </c>
      <c r="H36" s="172"/>
      <c r="I36" s="165"/>
      <c r="J36" s="182"/>
      <c r="K36" s="177">
        <v>4738</v>
      </c>
      <c r="L36" s="192">
        <v>95</v>
      </c>
    </row>
    <row r="37" spans="1:12" x14ac:dyDescent="0.25">
      <c r="A37" s="203">
        <v>43964</v>
      </c>
      <c r="B37" s="163">
        <v>624</v>
      </c>
      <c r="C37" s="168">
        <v>0.57999999999999996</v>
      </c>
      <c r="D37" s="172">
        <v>457</v>
      </c>
      <c r="E37" s="187"/>
      <c r="F37" s="191">
        <v>440</v>
      </c>
      <c r="G37" s="167">
        <v>0.41</v>
      </c>
      <c r="H37" s="172"/>
      <c r="I37" s="165"/>
      <c r="J37" s="182"/>
      <c r="K37" s="177">
        <v>4869</v>
      </c>
      <c r="L37" s="192">
        <v>131</v>
      </c>
    </row>
    <row r="38" spans="1:12" x14ac:dyDescent="0.25">
      <c r="A38" s="203">
        <v>43965</v>
      </c>
      <c r="B38" s="163">
        <v>629</v>
      </c>
      <c r="C38" s="168">
        <v>0.57999999999999996</v>
      </c>
      <c r="D38" s="172">
        <v>459</v>
      </c>
      <c r="E38" s="187"/>
      <c r="F38" s="191">
        <v>488</v>
      </c>
      <c r="G38" s="167">
        <v>0.45</v>
      </c>
      <c r="H38" s="172"/>
      <c r="I38" s="165"/>
      <c r="J38" s="182"/>
      <c r="K38" s="177">
        <v>4975</v>
      </c>
      <c r="L38" s="192">
        <v>106</v>
      </c>
    </row>
    <row r="39" spans="1:12" x14ac:dyDescent="0.25">
      <c r="A39" s="203">
        <v>43966</v>
      </c>
      <c r="B39" s="160">
        <v>632</v>
      </c>
      <c r="C39" s="166">
        <v>0.57999999999999996</v>
      </c>
      <c r="D39" s="172">
        <v>463</v>
      </c>
      <c r="E39" s="187"/>
      <c r="F39" s="192">
        <v>486</v>
      </c>
      <c r="G39" s="167">
        <v>0.45</v>
      </c>
      <c r="H39" s="172"/>
      <c r="I39" s="165"/>
      <c r="J39" s="182"/>
      <c r="K39" s="177">
        <v>5069</v>
      </c>
      <c r="L39" s="192">
        <v>94</v>
      </c>
    </row>
    <row r="40" spans="1:12" x14ac:dyDescent="0.25">
      <c r="A40" s="203">
        <v>43967</v>
      </c>
      <c r="B40" s="160">
        <v>632</v>
      </c>
      <c r="C40" s="166">
        <v>0.57999999999999996</v>
      </c>
      <c r="D40" s="172">
        <v>463</v>
      </c>
      <c r="E40" s="187"/>
      <c r="F40" s="192">
        <v>486</v>
      </c>
      <c r="G40" s="167">
        <v>0.45</v>
      </c>
      <c r="H40" s="172"/>
      <c r="I40" s="165"/>
      <c r="J40" s="182"/>
      <c r="K40" s="177">
        <v>5096</v>
      </c>
      <c r="L40" s="192">
        <v>27</v>
      </c>
    </row>
    <row r="41" spans="1:12" x14ac:dyDescent="0.25">
      <c r="A41" s="203">
        <v>43968</v>
      </c>
      <c r="B41" s="160">
        <v>632</v>
      </c>
      <c r="C41" s="166">
        <v>0.57999999999999996</v>
      </c>
      <c r="D41" s="172">
        <v>463</v>
      </c>
      <c r="E41" s="187"/>
      <c r="F41" s="192">
        <v>484</v>
      </c>
      <c r="G41" s="167">
        <v>0.45</v>
      </c>
      <c r="H41" s="172"/>
      <c r="I41" s="165"/>
      <c r="J41" s="182"/>
      <c r="K41" s="177">
        <v>5126</v>
      </c>
      <c r="L41" s="192">
        <v>30</v>
      </c>
    </row>
    <row r="42" spans="1:12" x14ac:dyDescent="0.25">
      <c r="A42" s="203">
        <v>43969</v>
      </c>
      <c r="B42" s="162">
        <v>634</v>
      </c>
      <c r="C42" s="166">
        <v>0.59</v>
      </c>
      <c r="D42" s="172">
        <v>467</v>
      </c>
      <c r="E42" s="187"/>
      <c r="F42" s="192">
        <v>482</v>
      </c>
      <c r="G42" s="167">
        <v>0.45</v>
      </c>
      <c r="H42" s="172"/>
      <c r="I42" s="165"/>
      <c r="J42" s="182"/>
      <c r="K42" s="177">
        <v>5306</v>
      </c>
      <c r="L42" s="192">
        <v>180</v>
      </c>
    </row>
    <row r="43" spans="1:12" x14ac:dyDescent="0.25">
      <c r="A43" s="203">
        <v>43970</v>
      </c>
      <c r="B43" s="162">
        <v>638</v>
      </c>
      <c r="C43" s="166">
        <v>0.59</v>
      </c>
      <c r="D43" s="172">
        <v>470</v>
      </c>
      <c r="E43" s="187"/>
      <c r="F43" s="192">
        <v>484</v>
      </c>
      <c r="G43" s="167">
        <v>0.45</v>
      </c>
      <c r="H43" s="172"/>
      <c r="I43" s="165"/>
      <c r="J43" s="182"/>
      <c r="K43" s="177">
        <v>5363</v>
      </c>
      <c r="L43" s="192">
        <v>57</v>
      </c>
    </row>
    <row r="44" spans="1:12" x14ac:dyDescent="0.25">
      <c r="A44" s="203">
        <v>43971</v>
      </c>
      <c r="B44" s="162">
        <v>644</v>
      </c>
      <c r="C44" s="166">
        <v>0.59</v>
      </c>
      <c r="D44" s="172">
        <v>474</v>
      </c>
      <c r="E44" s="187"/>
      <c r="F44" s="192">
        <v>480</v>
      </c>
      <c r="G44" s="167">
        <v>0.44</v>
      </c>
      <c r="H44" s="172"/>
      <c r="I44" s="165"/>
      <c r="J44" s="182"/>
      <c r="K44" s="177">
        <v>5463</v>
      </c>
      <c r="L44" s="192">
        <v>100</v>
      </c>
    </row>
    <row r="45" spans="1:12" x14ac:dyDescent="0.25">
      <c r="A45" s="203">
        <v>43972</v>
      </c>
      <c r="B45" s="162">
        <v>651</v>
      </c>
      <c r="C45" s="166">
        <v>0.6</v>
      </c>
      <c r="D45" s="172">
        <v>476</v>
      </c>
      <c r="E45" s="187"/>
      <c r="F45" s="192">
        <v>485</v>
      </c>
      <c r="G45" s="167">
        <v>0.45</v>
      </c>
      <c r="H45" s="172"/>
      <c r="I45" s="165"/>
      <c r="J45" s="182"/>
      <c r="K45" s="177">
        <v>5532</v>
      </c>
      <c r="L45" s="192">
        <v>69</v>
      </c>
    </row>
    <row r="46" spans="1:12" x14ac:dyDescent="0.25">
      <c r="A46" s="203">
        <v>43973</v>
      </c>
      <c r="B46" s="162">
        <v>653</v>
      </c>
      <c r="C46" s="166">
        <v>0.6</v>
      </c>
      <c r="D46" s="172">
        <v>481</v>
      </c>
      <c r="E46" s="187"/>
      <c r="F46" s="192">
        <v>484</v>
      </c>
      <c r="G46" s="167">
        <v>0.45</v>
      </c>
      <c r="H46" s="172"/>
      <c r="I46" s="165"/>
      <c r="J46" s="182"/>
      <c r="K46" s="177">
        <v>5593</v>
      </c>
      <c r="L46" s="192">
        <v>61</v>
      </c>
    </row>
    <row r="47" spans="1:12" x14ac:dyDescent="0.25">
      <c r="A47" s="203">
        <v>43974</v>
      </c>
      <c r="B47" s="162">
        <v>655</v>
      </c>
      <c r="C47" s="166">
        <v>0.6</v>
      </c>
      <c r="D47" s="172">
        <v>482</v>
      </c>
      <c r="E47" s="187"/>
      <c r="F47" s="192">
        <v>485</v>
      </c>
      <c r="G47" s="167">
        <v>0.45</v>
      </c>
      <c r="H47" s="172"/>
      <c r="I47" s="165"/>
      <c r="J47" s="182"/>
      <c r="K47" s="177">
        <v>5635</v>
      </c>
      <c r="L47" s="192">
        <v>42</v>
      </c>
    </row>
    <row r="48" spans="1:12" x14ac:dyDescent="0.25">
      <c r="A48" s="203">
        <v>43975</v>
      </c>
      <c r="B48" s="162">
        <v>655</v>
      </c>
      <c r="C48" s="166">
        <v>0.6</v>
      </c>
      <c r="D48" s="172">
        <v>482</v>
      </c>
      <c r="E48" s="187"/>
      <c r="F48" s="192">
        <v>486</v>
      </c>
      <c r="G48" s="167">
        <v>0.45</v>
      </c>
      <c r="H48" s="172"/>
      <c r="I48" s="165"/>
      <c r="J48" s="182"/>
      <c r="K48" s="177">
        <v>5652</v>
      </c>
      <c r="L48" s="192">
        <v>17</v>
      </c>
    </row>
    <row r="49" spans="1:12" x14ac:dyDescent="0.25">
      <c r="A49" s="203">
        <v>43976</v>
      </c>
      <c r="B49" s="160">
        <v>658</v>
      </c>
      <c r="C49" s="166">
        <v>0.61</v>
      </c>
      <c r="D49" s="172">
        <v>487</v>
      </c>
      <c r="E49" s="187"/>
      <c r="F49" s="192">
        <v>485</v>
      </c>
      <c r="G49" s="167">
        <v>0.45</v>
      </c>
      <c r="H49" s="172"/>
      <c r="I49" s="165"/>
      <c r="J49" s="182"/>
      <c r="K49" s="177">
        <v>5759</v>
      </c>
      <c r="L49" s="192">
        <v>107</v>
      </c>
    </row>
    <row r="50" spans="1:12" x14ac:dyDescent="0.25">
      <c r="A50" s="203">
        <v>43977</v>
      </c>
      <c r="B50" s="160">
        <v>662</v>
      </c>
      <c r="C50" s="166">
        <v>0.61</v>
      </c>
      <c r="D50" s="172">
        <v>490</v>
      </c>
      <c r="E50" s="187"/>
      <c r="F50" s="192">
        <v>477</v>
      </c>
      <c r="G50" s="167">
        <v>0.44</v>
      </c>
      <c r="H50" s="172"/>
      <c r="I50" s="165"/>
      <c r="J50" s="182"/>
      <c r="K50" s="177">
        <v>5819</v>
      </c>
      <c r="L50" s="192">
        <v>60</v>
      </c>
    </row>
    <row r="51" spans="1:12" x14ac:dyDescent="0.25">
      <c r="A51" s="203">
        <v>43978</v>
      </c>
      <c r="B51" s="160">
        <v>665</v>
      </c>
      <c r="C51" s="166">
        <v>0.61</v>
      </c>
      <c r="D51" s="172">
        <v>493</v>
      </c>
      <c r="E51" s="187"/>
      <c r="F51" s="192">
        <v>478</v>
      </c>
      <c r="G51" s="167">
        <v>0.44</v>
      </c>
      <c r="H51" s="172"/>
      <c r="I51" s="165"/>
      <c r="J51" s="182"/>
      <c r="K51" s="177">
        <v>5853</v>
      </c>
      <c r="L51" s="192">
        <v>34</v>
      </c>
    </row>
    <row r="52" spans="1:12" x14ac:dyDescent="0.25">
      <c r="A52" s="203">
        <v>43979</v>
      </c>
      <c r="B52" s="160">
        <v>667</v>
      </c>
      <c r="C52" s="166">
        <v>0.62</v>
      </c>
      <c r="D52" s="172">
        <v>496</v>
      </c>
      <c r="E52" s="187"/>
      <c r="F52" s="192">
        <v>488</v>
      </c>
      <c r="G52" s="167">
        <v>0.45</v>
      </c>
      <c r="H52" s="172"/>
      <c r="I52" s="165"/>
      <c r="J52" s="182"/>
      <c r="K52" s="177">
        <v>5912</v>
      </c>
      <c r="L52" s="192">
        <v>59</v>
      </c>
    </row>
    <row r="53" spans="1:12" x14ac:dyDescent="0.25">
      <c r="A53" s="203">
        <v>43980</v>
      </c>
      <c r="B53" s="160">
        <v>668</v>
      </c>
      <c r="C53" s="166">
        <v>0.62</v>
      </c>
      <c r="D53" s="172">
        <v>498</v>
      </c>
      <c r="E53" s="187"/>
      <c r="F53" s="192">
        <v>483</v>
      </c>
      <c r="G53" s="167">
        <v>0.45</v>
      </c>
      <c r="H53" s="172"/>
      <c r="I53" s="165"/>
      <c r="J53" s="182"/>
      <c r="K53" s="177">
        <v>5951</v>
      </c>
      <c r="L53" s="192">
        <v>39</v>
      </c>
    </row>
    <row r="54" spans="1:12" x14ac:dyDescent="0.25">
      <c r="A54" s="203">
        <v>43981</v>
      </c>
      <c r="B54" s="160">
        <v>668</v>
      </c>
      <c r="C54" s="166">
        <v>0.62</v>
      </c>
      <c r="D54" s="172">
        <v>499</v>
      </c>
      <c r="E54" s="187"/>
      <c r="F54" s="192">
        <v>483</v>
      </c>
      <c r="G54" s="167">
        <v>0.45</v>
      </c>
      <c r="H54" s="172"/>
      <c r="I54" s="165"/>
      <c r="J54" s="182"/>
      <c r="K54" s="177">
        <v>5957</v>
      </c>
      <c r="L54" s="192">
        <v>6</v>
      </c>
    </row>
    <row r="55" spans="1:12" x14ac:dyDescent="0.25">
      <c r="A55" s="203">
        <v>43982</v>
      </c>
      <c r="B55" s="160">
        <v>668</v>
      </c>
      <c r="C55" s="166">
        <v>0.62</v>
      </c>
      <c r="D55" s="172">
        <v>500</v>
      </c>
      <c r="E55" s="187"/>
      <c r="F55" s="192">
        <v>481</v>
      </c>
      <c r="G55" s="167">
        <v>0.44</v>
      </c>
      <c r="H55" s="172"/>
      <c r="I55" s="165"/>
      <c r="J55" s="182"/>
      <c r="K55" s="177">
        <v>5961</v>
      </c>
      <c r="L55" s="192">
        <v>4</v>
      </c>
    </row>
    <row r="56" spans="1:12" x14ac:dyDescent="0.25">
      <c r="A56" s="203">
        <v>43983</v>
      </c>
      <c r="B56" s="160">
        <v>668</v>
      </c>
      <c r="C56" s="166">
        <v>0.62</v>
      </c>
      <c r="D56" s="172">
        <v>501</v>
      </c>
      <c r="E56" s="187"/>
      <c r="F56" s="192">
        <v>472</v>
      </c>
      <c r="G56" s="167">
        <v>0.44</v>
      </c>
      <c r="H56" s="172"/>
      <c r="I56" s="165"/>
      <c r="J56" s="182"/>
      <c r="K56" s="177">
        <v>6019</v>
      </c>
      <c r="L56" s="192">
        <v>58</v>
      </c>
    </row>
    <row r="57" spans="1:12" x14ac:dyDescent="0.25">
      <c r="A57" s="203">
        <v>43984</v>
      </c>
      <c r="B57" s="160">
        <v>668</v>
      </c>
      <c r="C57" s="166">
        <v>0.62</v>
      </c>
      <c r="D57" s="172">
        <v>502</v>
      </c>
      <c r="E57" s="187"/>
      <c r="F57" s="192">
        <v>458</v>
      </c>
      <c r="G57" s="166">
        <v>0.42</v>
      </c>
      <c r="H57" s="172"/>
      <c r="I57" s="165"/>
      <c r="J57" s="182"/>
      <c r="K57" s="177">
        <v>6019</v>
      </c>
      <c r="L57" s="192">
        <v>0</v>
      </c>
    </row>
    <row r="58" spans="1:12" x14ac:dyDescent="0.25">
      <c r="A58" s="203">
        <v>43985</v>
      </c>
      <c r="B58" s="160">
        <v>673</v>
      </c>
      <c r="C58" s="166">
        <v>0.62</v>
      </c>
      <c r="D58" s="172">
        <v>507</v>
      </c>
      <c r="E58" s="187"/>
      <c r="F58" s="192">
        <v>448</v>
      </c>
      <c r="G58" s="166">
        <v>0.41</v>
      </c>
      <c r="H58" s="172"/>
      <c r="I58" s="165"/>
      <c r="J58" s="182"/>
      <c r="K58" s="177">
        <v>6061</v>
      </c>
      <c r="L58" s="192">
        <v>42</v>
      </c>
    </row>
    <row r="59" spans="1:12" x14ac:dyDescent="0.25">
      <c r="A59" s="203">
        <v>43986</v>
      </c>
      <c r="B59" s="160">
        <v>675</v>
      </c>
      <c r="C59" s="166">
        <v>0.62</v>
      </c>
      <c r="D59" s="172">
        <v>512</v>
      </c>
      <c r="E59" s="187"/>
      <c r="F59" s="192">
        <v>421</v>
      </c>
      <c r="G59" s="166">
        <v>0.39</v>
      </c>
      <c r="H59" s="172"/>
      <c r="I59" s="165"/>
      <c r="J59" s="182"/>
      <c r="K59" s="177">
        <v>6088</v>
      </c>
      <c r="L59" s="192">
        <v>27</v>
      </c>
    </row>
    <row r="60" spans="1:12" x14ac:dyDescent="0.25">
      <c r="A60" s="203">
        <v>43987</v>
      </c>
      <c r="B60" s="160">
        <v>677</v>
      </c>
      <c r="C60" s="166">
        <v>0.63</v>
      </c>
      <c r="D60" s="172">
        <v>513</v>
      </c>
      <c r="E60" s="187"/>
      <c r="F60" s="192">
        <v>406</v>
      </c>
      <c r="G60" s="166">
        <v>0.38</v>
      </c>
      <c r="H60" s="172"/>
      <c r="I60" s="165"/>
      <c r="J60" s="182"/>
      <c r="K60" s="177">
        <v>6146</v>
      </c>
      <c r="L60" s="192">
        <v>58</v>
      </c>
    </row>
    <row r="61" spans="1:12" x14ac:dyDescent="0.25">
      <c r="A61" s="203">
        <v>43988</v>
      </c>
      <c r="B61" s="160">
        <v>677</v>
      </c>
      <c r="C61" s="166">
        <v>0.63</v>
      </c>
      <c r="D61" s="172">
        <v>513</v>
      </c>
      <c r="E61" s="187"/>
      <c r="F61" s="192">
        <v>406</v>
      </c>
      <c r="G61" s="166">
        <v>0.38</v>
      </c>
      <c r="H61" s="172"/>
      <c r="I61" s="165"/>
      <c r="J61" s="182"/>
      <c r="K61" s="177">
        <v>6154</v>
      </c>
      <c r="L61" s="192">
        <v>8</v>
      </c>
    </row>
    <row r="62" spans="1:12" x14ac:dyDescent="0.25">
      <c r="A62" s="203">
        <v>43989</v>
      </c>
      <c r="B62" s="160">
        <v>678</v>
      </c>
      <c r="C62" s="166">
        <v>0.63</v>
      </c>
      <c r="D62" s="172">
        <v>513</v>
      </c>
      <c r="E62" s="187"/>
      <c r="F62" s="192">
        <v>405</v>
      </c>
      <c r="G62" s="166">
        <v>0.38</v>
      </c>
      <c r="H62" s="172"/>
      <c r="I62" s="165"/>
      <c r="J62" s="182"/>
      <c r="K62" s="177">
        <v>6187</v>
      </c>
      <c r="L62" s="192">
        <v>33</v>
      </c>
    </row>
    <row r="63" spans="1:12" x14ac:dyDescent="0.25">
      <c r="A63" s="203">
        <v>43990</v>
      </c>
      <c r="B63" s="160">
        <v>678</v>
      </c>
      <c r="C63" s="166">
        <v>0.63</v>
      </c>
      <c r="D63" s="172">
        <v>514</v>
      </c>
      <c r="E63" s="187"/>
      <c r="F63" s="192">
        <v>397</v>
      </c>
      <c r="G63" s="166">
        <v>0.37</v>
      </c>
      <c r="H63" s="172"/>
      <c r="I63" s="165"/>
      <c r="J63" s="182"/>
      <c r="K63" s="177">
        <v>6230</v>
      </c>
      <c r="L63" s="192">
        <v>43</v>
      </c>
    </row>
    <row r="64" spans="1:12" x14ac:dyDescent="0.25">
      <c r="A64" s="203">
        <v>43991</v>
      </c>
      <c r="B64" s="160">
        <v>681</v>
      </c>
      <c r="C64" s="166">
        <v>0.63</v>
      </c>
      <c r="D64" s="172">
        <v>515</v>
      </c>
      <c r="E64" s="187"/>
      <c r="F64" s="192">
        <v>390</v>
      </c>
      <c r="G64" s="166">
        <v>0.36</v>
      </c>
      <c r="H64" s="172"/>
      <c r="I64" s="165"/>
      <c r="J64" s="182"/>
      <c r="K64" s="177">
        <v>6274</v>
      </c>
      <c r="L64" s="192">
        <v>44</v>
      </c>
    </row>
    <row r="65" spans="1:12" x14ac:dyDescent="0.25">
      <c r="A65" s="203">
        <v>43992</v>
      </c>
      <c r="B65" s="160">
        <v>682</v>
      </c>
      <c r="C65" s="166">
        <v>0.63</v>
      </c>
      <c r="D65" s="172">
        <v>516</v>
      </c>
      <c r="E65" s="187"/>
      <c r="F65" s="192">
        <v>382</v>
      </c>
      <c r="G65" s="166">
        <v>0.35</v>
      </c>
      <c r="H65" s="172"/>
      <c r="I65" s="165"/>
      <c r="J65" s="182"/>
      <c r="K65" s="177">
        <v>6288</v>
      </c>
      <c r="L65" s="192">
        <v>14</v>
      </c>
    </row>
    <row r="66" spans="1:12" x14ac:dyDescent="0.25">
      <c r="A66" s="203">
        <v>43993</v>
      </c>
      <c r="B66" s="160">
        <v>682</v>
      </c>
      <c r="C66" s="166">
        <v>0.63</v>
      </c>
      <c r="D66" s="172">
        <v>519</v>
      </c>
      <c r="E66" s="187"/>
      <c r="F66" s="192">
        <v>372</v>
      </c>
      <c r="G66" s="166">
        <v>0.34</v>
      </c>
      <c r="H66" s="172"/>
      <c r="I66" s="165"/>
      <c r="J66" s="182"/>
      <c r="K66" s="177">
        <v>6310</v>
      </c>
      <c r="L66" s="192">
        <v>22</v>
      </c>
    </row>
    <row r="67" spans="1:12" x14ac:dyDescent="0.25">
      <c r="A67" s="203">
        <v>43994</v>
      </c>
      <c r="B67" s="160">
        <v>683</v>
      </c>
      <c r="C67" s="166">
        <v>0.63</v>
      </c>
      <c r="D67" s="172">
        <v>520</v>
      </c>
      <c r="E67" s="187"/>
      <c r="F67" s="192">
        <v>366</v>
      </c>
      <c r="G67" s="166">
        <v>0.34</v>
      </c>
      <c r="H67" s="172"/>
      <c r="I67" s="165"/>
      <c r="J67" s="182"/>
      <c r="K67" s="177">
        <v>6333</v>
      </c>
      <c r="L67" s="192">
        <v>23</v>
      </c>
    </row>
    <row r="68" spans="1:12" x14ac:dyDescent="0.25">
      <c r="A68" s="203">
        <v>43995</v>
      </c>
      <c r="B68" s="160">
        <v>684</v>
      </c>
      <c r="C68" s="166">
        <v>0.63</v>
      </c>
      <c r="D68" s="172">
        <v>520</v>
      </c>
      <c r="E68" s="187"/>
      <c r="F68" s="192">
        <v>366</v>
      </c>
      <c r="G68" s="166">
        <v>0.34</v>
      </c>
      <c r="H68" s="172"/>
      <c r="I68" s="165"/>
      <c r="J68" s="182"/>
      <c r="K68" s="177">
        <v>6337</v>
      </c>
      <c r="L68" s="192">
        <v>4</v>
      </c>
    </row>
    <row r="69" spans="1:12" x14ac:dyDescent="0.25">
      <c r="A69" s="203">
        <v>43996</v>
      </c>
      <c r="B69" s="160">
        <v>684</v>
      </c>
      <c r="C69" s="166">
        <v>0.63</v>
      </c>
      <c r="D69" s="172">
        <v>520</v>
      </c>
      <c r="E69" s="187"/>
      <c r="F69" s="192">
        <v>366</v>
      </c>
      <c r="G69" s="166">
        <v>0.34</v>
      </c>
      <c r="H69" s="172"/>
      <c r="I69" s="165"/>
      <c r="J69" s="182"/>
      <c r="K69" s="177">
        <v>6344</v>
      </c>
      <c r="L69" s="192">
        <v>7</v>
      </c>
    </row>
    <row r="70" spans="1:12" x14ac:dyDescent="0.25">
      <c r="A70" s="203">
        <v>43997</v>
      </c>
      <c r="B70" s="160">
        <v>685</v>
      </c>
      <c r="C70" s="166">
        <v>0.63</v>
      </c>
      <c r="D70" s="172">
        <v>522</v>
      </c>
      <c r="E70" s="187"/>
      <c r="F70" s="192">
        <v>358</v>
      </c>
      <c r="G70" s="166">
        <v>0.33</v>
      </c>
      <c r="H70" s="172"/>
      <c r="I70" s="165"/>
      <c r="J70" s="182"/>
      <c r="K70" s="177">
        <v>6376</v>
      </c>
      <c r="L70" s="192">
        <v>32</v>
      </c>
    </row>
    <row r="71" spans="1:12" x14ac:dyDescent="0.25">
      <c r="A71" s="203">
        <v>43998</v>
      </c>
      <c r="B71" s="160">
        <v>686</v>
      </c>
      <c r="C71" s="166">
        <v>0.63</v>
      </c>
      <c r="D71" s="172">
        <v>523</v>
      </c>
      <c r="E71" s="187"/>
      <c r="F71" s="192">
        <v>352</v>
      </c>
      <c r="G71" s="166">
        <v>0.33</v>
      </c>
      <c r="H71" s="172"/>
      <c r="I71" s="165"/>
      <c r="J71" s="182"/>
      <c r="K71" s="177">
        <v>6408</v>
      </c>
      <c r="L71" s="192">
        <v>32</v>
      </c>
    </row>
    <row r="72" spans="1:12" x14ac:dyDescent="0.25">
      <c r="A72" s="203">
        <v>43999</v>
      </c>
      <c r="B72" s="160">
        <v>686</v>
      </c>
      <c r="C72" s="166">
        <v>0.63</v>
      </c>
      <c r="D72" s="172">
        <v>524</v>
      </c>
      <c r="E72" s="187"/>
      <c r="F72" s="192">
        <v>351</v>
      </c>
      <c r="G72" s="166">
        <v>0.33</v>
      </c>
      <c r="H72" s="172"/>
      <c r="I72" s="165"/>
      <c r="J72" s="182"/>
      <c r="K72" s="177">
        <v>6424</v>
      </c>
      <c r="L72" s="192">
        <v>16</v>
      </c>
    </row>
    <row r="73" spans="1:12" x14ac:dyDescent="0.25">
      <c r="A73" s="203">
        <v>44000</v>
      </c>
      <c r="B73" s="160">
        <v>687</v>
      </c>
      <c r="C73" s="166">
        <v>0.63</v>
      </c>
      <c r="D73" s="172">
        <v>525</v>
      </c>
      <c r="E73" s="187"/>
      <c r="F73" s="192">
        <v>348</v>
      </c>
      <c r="G73" s="166">
        <v>0.32</v>
      </c>
      <c r="H73" s="172"/>
      <c r="I73" s="165"/>
      <c r="J73" s="182"/>
      <c r="K73" s="177">
        <v>6434</v>
      </c>
      <c r="L73" s="192">
        <v>10</v>
      </c>
    </row>
    <row r="74" spans="1:12" x14ac:dyDescent="0.25">
      <c r="A74" s="203">
        <v>44001</v>
      </c>
      <c r="B74" s="160">
        <v>688</v>
      </c>
      <c r="C74" s="166">
        <v>0.64</v>
      </c>
      <c r="D74" s="172">
        <v>526</v>
      </c>
      <c r="E74" s="187"/>
      <c r="F74" s="192">
        <v>347</v>
      </c>
      <c r="G74" s="166">
        <v>0.32</v>
      </c>
      <c r="H74" s="172"/>
      <c r="I74" s="165"/>
      <c r="J74" s="182"/>
      <c r="K74" s="177">
        <v>6452</v>
      </c>
      <c r="L74" s="192">
        <v>18</v>
      </c>
    </row>
    <row r="75" spans="1:12" x14ac:dyDescent="0.25">
      <c r="A75" s="203">
        <v>44002</v>
      </c>
      <c r="B75" s="160">
        <v>688</v>
      </c>
      <c r="C75" s="166">
        <v>0.64</v>
      </c>
      <c r="D75" s="172">
        <v>526</v>
      </c>
      <c r="E75" s="187"/>
      <c r="F75" s="192">
        <v>348</v>
      </c>
      <c r="G75" s="166">
        <v>0.32</v>
      </c>
      <c r="H75" s="172"/>
      <c r="I75" s="165"/>
      <c r="J75" s="182"/>
      <c r="K75" s="178">
        <v>6456</v>
      </c>
      <c r="L75" s="192">
        <v>4</v>
      </c>
    </row>
    <row r="76" spans="1:12" x14ac:dyDescent="0.25">
      <c r="A76" s="203">
        <v>44003</v>
      </c>
      <c r="B76" s="160">
        <v>688</v>
      </c>
      <c r="C76" s="166">
        <v>0.64</v>
      </c>
      <c r="D76" s="172">
        <v>526</v>
      </c>
      <c r="E76" s="187"/>
      <c r="F76" s="192">
        <v>347</v>
      </c>
      <c r="G76" s="166">
        <v>0.32</v>
      </c>
      <c r="H76" s="172"/>
      <c r="I76" s="165"/>
      <c r="J76" s="182"/>
      <c r="K76" s="178">
        <v>6465</v>
      </c>
      <c r="L76" s="192">
        <v>9</v>
      </c>
    </row>
    <row r="77" spans="1:12" x14ac:dyDescent="0.25">
      <c r="A77" s="203">
        <v>44004</v>
      </c>
      <c r="B77" s="160">
        <v>688</v>
      </c>
      <c r="C77" s="166">
        <v>0.64</v>
      </c>
      <c r="D77" s="172">
        <v>526</v>
      </c>
      <c r="E77" s="187"/>
      <c r="F77" s="192">
        <v>340</v>
      </c>
      <c r="G77" s="166">
        <v>0.31</v>
      </c>
      <c r="H77" s="172"/>
      <c r="I77" s="165"/>
      <c r="J77" s="182"/>
      <c r="K77" s="178">
        <v>6485</v>
      </c>
      <c r="L77" s="192">
        <v>20</v>
      </c>
    </row>
    <row r="78" spans="1:12" x14ac:dyDescent="0.25">
      <c r="A78" s="203">
        <v>44005</v>
      </c>
      <c r="B78" s="160">
        <v>688</v>
      </c>
      <c r="C78" s="166">
        <v>0.64</v>
      </c>
      <c r="D78" s="172">
        <v>527</v>
      </c>
      <c r="E78" s="187"/>
      <c r="F78" s="192">
        <v>331</v>
      </c>
      <c r="G78" s="166">
        <v>0.31</v>
      </c>
      <c r="H78" s="172"/>
      <c r="I78" s="165"/>
      <c r="J78" s="183"/>
      <c r="K78" s="178">
        <v>6515</v>
      </c>
      <c r="L78" s="192">
        <v>30</v>
      </c>
    </row>
    <row r="79" spans="1:12" x14ac:dyDescent="0.25">
      <c r="A79" s="203">
        <v>44006</v>
      </c>
      <c r="B79" s="160">
        <v>689</v>
      </c>
      <c r="C79" s="166">
        <v>0.64</v>
      </c>
      <c r="D79" s="172">
        <v>528</v>
      </c>
      <c r="E79" s="187"/>
      <c r="F79" s="192">
        <v>330</v>
      </c>
      <c r="G79" s="166">
        <v>0.31</v>
      </c>
      <c r="H79" s="172"/>
      <c r="I79" s="165"/>
      <c r="J79" s="183"/>
      <c r="K79" s="178">
        <v>6523</v>
      </c>
      <c r="L79" s="192">
        <v>8</v>
      </c>
    </row>
    <row r="80" spans="1:12" x14ac:dyDescent="0.25">
      <c r="A80" s="203">
        <v>44007</v>
      </c>
      <c r="B80" s="160">
        <v>689</v>
      </c>
      <c r="C80" s="166">
        <v>0.64</v>
      </c>
      <c r="D80" s="172">
        <v>529</v>
      </c>
      <c r="E80" s="187"/>
      <c r="F80" s="192">
        <v>313</v>
      </c>
      <c r="G80" s="166">
        <v>0.28999999999999998</v>
      </c>
      <c r="H80" s="172"/>
      <c r="I80" s="165"/>
      <c r="J80" s="183"/>
      <c r="K80" s="178">
        <v>6543</v>
      </c>
      <c r="L80" s="192">
        <v>20</v>
      </c>
    </row>
    <row r="81" spans="1:12" x14ac:dyDescent="0.25">
      <c r="A81" s="203">
        <v>44008</v>
      </c>
      <c r="B81" s="160">
        <v>689</v>
      </c>
      <c r="C81" s="166">
        <v>0.64</v>
      </c>
      <c r="D81" s="172">
        <v>531</v>
      </c>
      <c r="E81" s="187"/>
      <c r="F81" s="192">
        <v>256</v>
      </c>
      <c r="G81" s="166">
        <v>0.24</v>
      </c>
      <c r="H81" s="172"/>
      <c r="I81" s="165"/>
      <c r="J81" s="183"/>
      <c r="K81" s="178">
        <v>6561</v>
      </c>
      <c r="L81" s="192">
        <v>18</v>
      </c>
    </row>
    <row r="82" spans="1:12" x14ac:dyDescent="0.25">
      <c r="A82" s="203">
        <v>44009</v>
      </c>
      <c r="B82" s="160">
        <v>689</v>
      </c>
      <c r="C82" s="166">
        <v>0.64</v>
      </c>
      <c r="D82" s="172">
        <v>531</v>
      </c>
      <c r="E82" s="187"/>
      <c r="F82" s="192">
        <v>253</v>
      </c>
      <c r="G82" s="166">
        <v>0.23</v>
      </c>
      <c r="H82" s="172"/>
      <c r="I82" s="165"/>
      <c r="J82" s="183"/>
      <c r="K82" s="178">
        <v>6564</v>
      </c>
      <c r="L82" s="192">
        <v>3</v>
      </c>
    </row>
    <row r="83" spans="1:12" x14ac:dyDescent="0.25">
      <c r="A83" s="203">
        <v>44010</v>
      </c>
      <c r="B83" s="160">
        <v>689</v>
      </c>
      <c r="C83" s="166">
        <v>0.64</v>
      </c>
      <c r="D83" s="172">
        <v>531</v>
      </c>
      <c r="E83" s="187"/>
      <c r="F83" s="192">
        <v>253</v>
      </c>
      <c r="G83" s="194">
        <v>0.23</v>
      </c>
      <c r="H83" s="172">
        <v>143</v>
      </c>
      <c r="I83" s="165">
        <v>0.13</v>
      </c>
      <c r="J83" s="183"/>
      <c r="K83" s="178">
        <v>6566</v>
      </c>
      <c r="L83" s="192">
        <v>2</v>
      </c>
    </row>
    <row r="84" spans="1:12" ht="28.35" customHeight="1" x14ac:dyDescent="0.25">
      <c r="A84" s="203">
        <v>44011</v>
      </c>
      <c r="B84" s="160">
        <v>689</v>
      </c>
      <c r="C84" s="166">
        <v>0.64</v>
      </c>
      <c r="D84" s="172">
        <v>533</v>
      </c>
      <c r="E84" s="193"/>
      <c r="F84" s="608" t="s">
        <v>117</v>
      </c>
      <c r="G84" s="609"/>
      <c r="H84" s="172">
        <v>140</v>
      </c>
      <c r="I84" s="165">
        <v>0.13</v>
      </c>
      <c r="J84" s="182"/>
      <c r="K84" s="178">
        <v>6579</v>
      </c>
      <c r="L84" s="192">
        <v>13</v>
      </c>
    </row>
    <row r="85" spans="1:12" x14ac:dyDescent="0.25">
      <c r="A85" s="203">
        <v>44012</v>
      </c>
      <c r="B85" s="160">
        <v>689</v>
      </c>
      <c r="C85" s="166">
        <v>0.64</v>
      </c>
      <c r="D85" s="172">
        <v>536</v>
      </c>
      <c r="E85" s="193"/>
      <c r="F85" s="94"/>
      <c r="G85" s="195"/>
      <c r="H85" s="172">
        <v>138</v>
      </c>
      <c r="I85" s="165">
        <v>0.13</v>
      </c>
      <c r="J85" s="182"/>
      <c r="K85" s="178">
        <v>6601</v>
      </c>
      <c r="L85" s="192">
        <v>22</v>
      </c>
    </row>
    <row r="86" spans="1:12" x14ac:dyDescent="0.25">
      <c r="A86" s="203">
        <v>44013</v>
      </c>
      <c r="B86" s="160">
        <v>689</v>
      </c>
      <c r="C86" s="166">
        <v>0.64</v>
      </c>
      <c r="D86" s="172">
        <v>536</v>
      </c>
      <c r="E86" s="193"/>
      <c r="F86" s="94"/>
      <c r="G86" s="111"/>
      <c r="H86" s="172">
        <v>135</v>
      </c>
      <c r="I86" s="165">
        <v>0.13</v>
      </c>
      <c r="J86" s="182"/>
      <c r="K86" s="178">
        <v>6621</v>
      </c>
      <c r="L86" s="192">
        <v>20</v>
      </c>
    </row>
    <row r="87" spans="1:12" x14ac:dyDescent="0.25">
      <c r="A87" s="203">
        <v>44014</v>
      </c>
      <c r="B87" s="160">
        <v>690</v>
      </c>
      <c r="C87" s="166">
        <v>0.64</v>
      </c>
      <c r="D87" s="172">
        <v>537</v>
      </c>
      <c r="E87" s="193"/>
      <c r="F87" s="94"/>
      <c r="G87" s="111"/>
      <c r="H87" s="172">
        <v>135</v>
      </c>
      <c r="I87" s="165">
        <v>0.13</v>
      </c>
      <c r="J87" s="182"/>
      <c r="K87" s="178">
        <v>6631</v>
      </c>
      <c r="L87" s="192">
        <v>10</v>
      </c>
    </row>
    <row r="88" spans="1:12" x14ac:dyDescent="0.25">
      <c r="A88" s="203">
        <v>44015</v>
      </c>
      <c r="B88" s="160">
        <v>691</v>
      </c>
      <c r="C88" s="166">
        <v>0.64</v>
      </c>
      <c r="D88" s="172">
        <v>537</v>
      </c>
      <c r="E88" s="193"/>
      <c r="F88" s="94"/>
      <c r="G88" s="111"/>
      <c r="H88" s="172">
        <v>129</v>
      </c>
      <c r="I88" s="165">
        <v>0.12</v>
      </c>
      <c r="J88" s="182"/>
      <c r="K88" s="178">
        <v>6644</v>
      </c>
      <c r="L88" s="192">
        <v>13</v>
      </c>
    </row>
    <row r="89" spans="1:12" x14ac:dyDescent="0.25">
      <c r="A89" s="203">
        <v>44016</v>
      </c>
      <c r="B89" s="160">
        <v>691</v>
      </c>
      <c r="C89" s="166">
        <v>0.64</v>
      </c>
      <c r="D89" s="172">
        <v>537</v>
      </c>
      <c r="E89" s="193"/>
      <c r="F89" s="94"/>
      <c r="G89" s="111"/>
      <c r="H89" s="172">
        <v>125</v>
      </c>
      <c r="I89" s="165">
        <v>0.12</v>
      </c>
      <c r="J89" s="182"/>
      <c r="K89" s="178">
        <v>6646</v>
      </c>
      <c r="L89" s="192">
        <v>2</v>
      </c>
    </row>
    <row r="90" spans="1:12" x14ac:dyDescent="0.25">
      <c r="A90" s="203">
        <v>44017</v>
      </c>
      <c r="B90" s="160">
        <v>691</v>
      </c>
      <c r="C90" s="166">
        <v>0.64</v>
      </c>
      <c r="D90" s="172">
        <v>537</v>
      </c>
      <c r="E90" s="193"/>
      <c r="F90" s="94"/>
      <c r="G90" s="111"/>
      <c r="H90" s="172">
        <v>123</v>
      </c>
      <c r="I90" s="165">
        <v>0.11</v>
      </c>
      <c r="J90" s="182"/>
      <c r="K90" s="178">
        <v>6648</v>
      </c>
      <c r="L90" s="192">
        <v>2</v>
      </c>
    </row>
    <row r="91" spans="1:12" x14ac:dyDescent="0.25">
      <c r="A91" s="203">
        <v>44018</v>
      </c>
      <c r="B91" s="160">
        <v>691</v>
      </c>
      <c r="C91" s="166">
        <v>0.64</v>
      </c>
      <c r="D91" s="172">
        <v>540</v>
      </c>
      <c r="E91" s="193"/>
      <c r="F91" s="94"/>
      <c r="G91" s="111"/>
      <c r="H91" s="172">
        <v>125</v>
      </c>
      <c r="I91" s="165">
        <v>0.12</v>
      </c>
      <c r="J91" s="182"/>
      <c r="K91" s="178">
        <v>6672</v>
      </c>
      <c r="L91" s="192">
        <v>24</v>
      </c>
    </row>
    <row r="92" spans="1:12" x14ac:dyDescent="0.25">
      <c r="A92" s="203">
        <v>44019</v>
      </c>
      <c r="B92" s="160">
        <v>691</v>
      </c>
      <c r="C92" s="166">
        <v>0.64</v>
      </c>
      <c r="D92" s="172">
        <v>540</v>
      </c>
      <c r="E92" s="193"/>
      <c r="F92" s="94"/>
      <c r="G92" s="111"/>
      <c r="H92" s="172">
        <v>119</v>
      </c>
      <c r="I92" s="165">
        <v>0.11</v>
      </c>
      <c r="J92" s="182"/>
      <c r="K92" s="178">
        <v>6682</v>
      </c>
      <c r="L92" s="192">
        <v>10</v>
      </c>
    </row>
    <row r="93" spans="1:12" x14ac:dyDescent="0.25">
      <c r="A93" s="203">
        <v>44020</v>
      </c>
      <c r="B93" s="162">
        <v>692</v>
      </c>
      <c r="C93" s="166">
        <v>0.64</v>
      </c>
      <c r="D93" s="172">
        <v>540</v>
      </c>
      <c r="E93" s="193"/>
      <c r="F93" s="94"/>
      <c r="G93" s="111"/>
      <c r="H93" s="172">
        <v>113</v>
      </c>
      <c r="I93" s="165">
        <v>0.1</v>
      </c>
      <c r="J93" s="182"/>
      <c r="K93" s="178">
        <v>6697</v>
      </c>
      <c r="L93" s="192">
        <v>15</v>
      </c>
    </row>
    <row r="94" spans="1:12" x14ac:dyDescent="0.25">
      <c r="A94" s="203">
        <v>44021</v>
      </c>
      <c r="B94" s="162">
        <v>693</v>
      </c>
      <c r="C94" s="166">
        <v>0.64</v>
      </c>
      <c r="D94" s="172">
        <v>542</v>
      </c>
      <c r="E94" s="193"/>
      <c r="F94" s="94"/>
      <c r="G94" s="111"/>
      <c r="H94" s="172">
        <v>117</v>
      </c>
      <c r="I94" s="165">
        <v>0.11</v>
      </c>
      <c r="J94" s="182"/>
      <c r="K94" s="178">
        <v>6707</v>
      </c>
      <c r="L94" s="192">
        <v>10</v>
      </c>
    </row>
    <row r="95" spans="1:12" x14ac:dyDescent="0.25">
      <c r="A95" s="203">
        <v>44022</v>
      </c>
      <c r="B95" s="162">
        <v>693</v>
      </c>
      <c r="C95" s="166">
        <v>0.64</v>
      </c>
      <c r="D95" s="172">
        <v>542</v>
      </c>
      <c r="E95" s="193"/>
      <c r="F95" s="94"/>
      <c r="G95" s="111"/>
      <c r="H95" s="172">
        <v>114</v>
      </c>
      <c r="I95" s="165">
        <v>0.11</v>
      </c>
      <c r="J95" s="182"/>
      <c r="K95" s="178">
        <v>6719</v>
      </c>
      <c r="L95" s="192">
        <v>12</v>
      </c>
    </row>
    <row r="96" spans="1:12" x14ac:dyDescent="0.25">
      <c r="A96" s="203">
        <v>44023</v>
      </c>
      <c r="B96" s="162">
        <v>693</v>
      </c>
      <c r="C96" s="166">
        <v>0.64</v>
      </c>
      <c r="D96" s="172">
        <v>542</v>
      </c>
      <c r="E96" s="193"/>
      <c r="F96" s="94"/>
      <c r="G96" s="111"/>
      <c r="H96" s="172">
        <v>115</v>
      </c>
      <c r="I96" s="165">
        <v>0.11</v>
      </c>
      <c r="J96" s="182"/>
      <c r="K96" s="178">
        <v>6726</v>
      </c>
      <c r="L96" s="192">
        <v>7</v>
      </c>
    </row>
    <row r="97" spans="1:13" x14ac:dyDescent="0.25">
      <c r="A97" s="203">
        <v>44024</v>
      </c>
      <c r="B97" s="162">
        <v>693</v>
      </c>
      <c r="C97" s="166">
        <v>0.64</v>
      </c>
      <c r="D97" s="172">
        <v>542</v>
      </c>
      <c r="E97" s="193"/>
      <c r="F97" s="94"/>
      <c r="G97" s="111"/>
      <c r="H97" s="172">
        <v>115</v>
      </c>
      <c r="I97" s="165">
        <v>0.11</v>
      </c>
      <c r="J97" s="182"/>
      <c r="K97" s="178">
        <v>6729</v>
      </c>
      <c r="L97" s="192">
        <v>3</v>
      </c>
    </row>
    <row r="98" spans="1:13" x14ac:dyDescent="0.25">
      <c r="A98" s="203">
        <v>44025</v>
      </c>
      <c r="B98" s="162">
        <v>693</v>
      </c>
      <c r="C98" s="166">
        <v>0.64</v>
      </c>
      <c r="D98" s="172">
        <v>542</v>
      </c>
      <c r="E98" s="193"/>
      <c r="F98" s="94"/>
      <c r="G98" s="111"/>
      <c r="H98" s="172">
        <v>108</v>
      </c>
      <c r="I98" s="165">
        <v>0.1</v>
      </c>
      <c r="J98" s="182"/>
      <c r="K98" s="178">
        <v>6737</v>
      </c>
      <c r="L98" s="192">
        <v>8</v>
      </c>
    </row>
    <row r="99" spans="1:13" x14ac:dyDescent="0.25">
      <c r="A99" s="203">
        <v>44026</v>
      </c>
      <c r="B99" s="162">
        <v>694</v>
      </c>
      <c r="C99" s="166">
        <v>0.64</v>
      </c>
      <c r="D99" s="172">
        <v>542</v>
      </c>
      <c r="E99" s="193"/>
      <c r="F99" s="94"/>
      <c r="G99" s="111"/>
      <c r="H99" s="172">
        <v>98</v>
      </c>
      <c r="I99" s="165">
        <v>0.09</v>
      </c>
      <c r="J99" s="182"/>
      <c r="K99" s="178">
        <v>6742</v>
      </c>
      <c r="L99" s="192">
        <v>5</v>
      </c>
    </row>
    <row r="100" spans="1:13" x14ac:dyDescent="0.25">
      <c r="A100" s="203">
        <v>44027</v>
      </c>
      <c r="B100" s="162">
        <v>694</v>
      </c>
      <c r="C100" s="166">
        <v>0.64</v>
      </c>
      <c r="D100" s="172">
        <v>543</v>
      </c>
      <c r="E100" s="193"/>
      <c r="F100" s="94"/>
      <c r="G100" s="111"/>
      <c r="H100" s="172">
        <v>97</v>
      </c>
      <c r="I100" s="165">
        <v>0.09</v>
      </c>
      <c r="J100" s="182"/>
      <c r="K100" s="178">
        <v>6757</v>
      </c>
      <c r="L100" s="192">
        <v>15</v>
      </c>
      <c r="M100" s="31"/>
    </row>
    <row r="101" spans="1:13" x14ac:dyDescent="0.25">
      <c r="A101" s="203">
        <v>44028</v>
      </c>
      <c r="B101" s="162">
        <v>694</v>
      </c>
      <c r="C101" s="166">
        <v>0.64</v>
      </c>
      <c r="D101" s="172">
        <v>543</v>
      </c>
      <c r="E101" s="193"/>
      <c r="G101" s="111"/>
      <c r="H101" s="172">
        <v>90</v>
      </c>
      <c r="I101" s="165">
        <v>0.08</v>
      </c>
      <c r="J101" s="182"/>
      <c r="K101" s="178">
        <v>6765</v>
      </c>
      <c r="L101" s="192">
        <v>8</v>
      </c>
      <c r="M101" s="31"/>
    </row>
    <row r="102" spans="1:13" x14ac:dyDescent="0.25">
      <c r="A102" s="203">
        <v>44029</v>
      </c>
      <c r="B102" s="162">
        <v>695</v>
      </c>
      <c r="C102" s="166">
        <v>0.64</v>
      </c>
      <c r="D102" s="172">
        <v>544</v>
      </c>
      <c r="E102" s="193"/>
      <c r="F102" s="94"/>
      <c r="G102" s="111"/>
      <c r="H102" s="172">
        <v>85</v>
      </c>
      <c r="I102" s="165">
        <v>0.08</v>
      </c>
      <c r="J102" s="182"/>
      <c r="K102" s="178">
        <v>6778</v>
      </c>
      <c r="L102" s="192">
        <v>13</v>
      </c>
    </row>
    <row r="103" spans="1:13" x14ac:dyDescent="0.25">
      <c r="A103" s="203">
        <v>44030</v>
      </c>
      <c r="B103" s="162">
        <v>695</v>
      </c>
      <c r="C103" s="166">
        <v>0.64</v>
      </c>
      <c r="D103" s="172">
        <v>544</v>
      </c>
      <c r="E103" s="193"/>
      <c r="F103" s="94"/>
      <c r="G103" s="111"/>
      <c r="H103" s="172">
        <v>84</v>
      </c>
      <c r="I103" s="165">
        <v>0.08</v>
      </c>
      <c r="J103" s="182"/>
      <c r="K103" s="178">
        <v>6801</v>
      </c>
      <c r="L103" s="192">
        <v>23</v>
      </c>
    </row>
    <row r="104" spans="1:13" x14ac:dyDescent="0.25">
      <c r="A104" s="203">
        <v>44031</v>
      </c>
      <c r="B104" s="162">
        <v>695</v>
      </c>
      <c r="C104" s="166">
        <v>0.64</v>
      </c>
      <c r="D104" s="172">
        <v>544</v>
      </c>
      <c r="E104" s="193"/>
      <c r="F104" s="94"/>
      <c r="G104" s="111"/>
      <c r="H104" s="172">
        <v>82</v>
      </c>
      <c r="I104" s="165">
        <v>0.08</v>
      </c>
      <c r="J104" s="182"/>
      <c r="K104" s="178">
        <v>6802</v>
      </c>
      <c r="L104" s="192">
        <v>1</v>
      </c>
    </row>
    <row r="105" spans="1:13" x14ac:dyDescent="0.25">
      <c r="A105" s="203">
        <v>44032</v>
      </c>
      <c r="B105" s="162">
        <v>697</v>
      </c>
      <c r="C105" s="166">
        <v>0.65</v>
      </c>
      <c r="D105" s="172">
        <v>547</v>
      </c>
      <c r="E105" s="193"/>
      <c r="F105" s="94"/>
      <c r="G105" s="111"/>
      <c r="H105" s="172">
        <v>90</v>
      </c>
      <c r="I105" s="165">
        <v>0.08</v>
      </c>
      <c r="J105" s="182"/>
      <c r="K105" s="178">
        <v>6830</v>
      </c>
      <c r="L105" s="192">
        <v>28</v>
      </c>
    </row>
    <row r="106" spans="1:13" x14ac:dyDescent="0.25">
      <c r="A106" s="203">
        <v>44033</v>
      </c>
      <c r="B106" s="162">
        <v>697</v>
      </c>
      <c r="C106" s="166">
        <v>0.65</v>
      </c>
      <c r="D106" s="172">
        <v>548</v>
      </c>
      <c r="E106" s="193"/>
      <c r="F106" s="94"/>
      <c r="G106" s="111"/>
      <c r="H106" s="172">
        <v>83</v>
      </c>
      <c r="I106" s="165">
        <v>0.08</v>
      </c>
      <c r="J106" s="182"/>
      <c r="K106" s="178">
        <v>6834</v>
      </c>
      <c r="L106" s="192">
        <v>4</v>
      </c>
    </row>
    <row r="107" spans="1:13" x14ac:dyDescent="0.25">
      <c r="A107" s="203">
        <v>44034</v>
      </c>
      <c r="B107" s="162">
        <v>697</v>
      </c>
      <c r="C107" s="166">
        <v>0.65</v>
      </c>
      <c r="D107" s="172">
        <v>548</v>
      </c>
      <c r="E107" s="193"/>
      <c r="F107" s="94"/>
      <c r="G107" s="111"/>
      <c r="H107" s="172">
        <v>81</v>
      </c>
      <c r="I107" s="165">
        <v>0.08</v>
      </c>
      <c r="J107" s="182"/>
      <c r="K107" s="178">
        <v>6841</v>
      </c>
      <c r="L107" s="192">
        <v>7</v>
      </c>
    </row>
    <row r="108" spans="1:13" x14ac:dyDescent="0.25">
      <c r="A108" s="204">
        <v>44035</v>
      </c>
      <c r="B108" s="164">
        <v>697</v>
      </c>
      <c r="C108" s="169">
        <v>0.65</v>
      </c>
      <c r="D108" s="173">
        <v>548</v>
      </c>
      <c r="E108" s="193"/>
      <c r="G108" s="111"/>
      <c r="H108" s="172">
        <v>76</v>
      </c>
      <c r="I108" s="165">
        <v>7.0000000000000007E-2</v>
      </c>
      <c r="J108" s="182"/>
      <c r="K108" s="178">
        <v>6851</v>
      </c>
      <c r="L108" s="192">
        <v>10</v>
      </c>
    </row>
    <row r="109" spans="1:13" x14ac:dyDescent="0.25">
      <c r="A109" s="203">
        <v>44036</v>
      </c>
      <c r="B109" s="610" t="s">
        <v>117</v>
      </c>
      <c r="C109" s="611"/>
      <c r="D109" s="612"/>
      <c r="E109" s="94"/>
      <c r="F109" s="94"/>
      <c r="G109" s="111"/>
      <c r="H109" s="172" t="s">
        <v>48</v>
      </c>
      <c r="I109" s="165" t="s">
        <v>48</v>
      </c>
      <c r="J109" s="182"/>
      <c r="K109" s="178">
        <v>6860</v>
      </c>
      <c r="L109" s="192">
        <v>9</v>
      </c>
    </row>
    <row r="110" spans="1:13" x14ac:dyDescent="0.25">
      <c r="A110" s="203">
        <v>44037</v>
      </c>
      <c r="B110" s="12"/>
      <c r="C110" s="94"/>
      <c r="D110" s="94"/>
      <c r="E110" s="94"/>
      <c r="F110" s="94"/>
      <c r="G110" s="111"/>
      <c r="H110" s="172" t="s">
        <v>48</v>
      </c>
      <c r="I110" s="165" t="s">
        <v>48</v>
      </c>
      <c r="J110" s="182"/>
      <c r="K110" s="178">
        <v>6861</v>
      </c>
      <c r="L110" s="192">
        <v>1</v>
      </c>
    </row>
    <row r="111" spans="1:13" x14ac:dyDescent="0.25">
      <c r="A111" s="203">
        <v>44038</v>
      </c>
      <c r="B111" s="12"/>
      <c r="C111" s="94"/>
      <c r="D111" s="94"/>
      <c r="E111" s="94"/>
      <c r="F111" s="94"/>
      <c r="G111" s="111"/>
      <c r="H111" s="172" t="s">
        <v>48</v>
      </c>
      <c r="I111" s="165" t="s">
        <v>48</v>
      </c>
      <c r="J111" s="182"/>
      <c r="K111" s="178">
        <v>6862</v>
      </c>
      <c r="L111" s="192">
        <v>1</v>
      </c>
    </row>
    <row r="112" spans="1:13" x14ac:dyDescent="0.25">
      <c r="A112" s="203">
        <v>44039</v>
      </c>
      <c r="B112" s="12"/>
      <c r="C112" s="94"/>
      <c r="D112" s="94"/>
      <c r="E112" s="94"/>
      <c r="F112" s="94"/>
      <c r="G112" s="111"/>
      <c r="H112" s="172" t="s">
        <v>48</v>
      </c>
      <c r="I112" s="165" t="s">
        <v>48</v>
      </c>
      <c r="J112" s="182"/>
      <c r="K112" s="178">
        <v>6875</v>
      </c>
      <c r="L112" s="192">
        <v>13</v>
      </c>
    </row>
    <row r="113" spans="1:12" x14ac:dyDescent="0.25">
      <c r="A113" s="203">
        <v>44040</v>
      </c>
      <c r="B113" s="12"/>
      <c r="C113" s="94"/>
      <c r="D113" s="94"/>
      <c r="E113" s="94"/>
      <c r="F113" s="94"/>
      <c r="G113" s="111"/>
      <c r="H113" s="172" t="s">
        <v>48</v>
      </c>
      <c r="I113" s="165" t="s">
        <v>48</v>
      </c>
      <c r="J113" s="182"/>
      <c r="K113" s="178">
        <v>6884</v>
      </c>
      <c r="L113" s="192">
        <v>9</v>
      </c>
    </row>
    <row r="114" spans="1:12" x14ac:dyDescent="0.25">
      <c r="A114" s="203">
        <v>44041</v>
      </c>
      <c r="B114" s="12"/>
      <c r="C114" s="94"/>
      <c r="D114" s="94"/>
      <c r="F114" s="196"/>
      <c r="G114" s="197"/>
      <c r="H114" s="172">
        <v>66</v>
      </c>
      <c r="I114" s="165">
        <v>0.06</v>
      </c>
      <c r="J114" s="94"/>
      <c r="K114" s="205" t="s">
        <v>117</v>
      </c>
      <c r="L114" s="206"/>
    </row>
    <row r="115" spans="1:12" x14ac:dyDescent="0.2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5" x14ac:dyDescent="0.25"/>
  <cols>
    <col min="1" max="3" width="10.140625" customWidth="1"/>
    <col min="15" max="15" width="11.140625" customWidth="1"/>
    <col min="16" max="16" width="11.5703125" customWidth="1"/>
    <col min="17" max="17" width="11.42578125" customWidth="1"/>
  </cols>
  <sheetData>
    <row r="1" spans="1:22" ht="39" x14ac:dyDescent="0.25">
      <c r="A1" s="460" t="s">
        <v>326</v>
      </c>
      <c r="B1" s="461"/>
      <c r="C1" s="461"/>
      <c r="D1" s="461"/>
      <c r="E1" s="461"/>
      <c r="F1" s="450"/>
      <c r="G1" s="450"/>
      <c r="H1" s="450"/>
      <c r="I1" s="450"/>
      <c r="J1" s="450"/>
      <c r="K1" s="450"/>
      <c r="L1" s="450"/>
      <c r="M1" s="450"/>
      <c r="N1" s="450"/>
      <c r="O1" s="461" t="s">
        <v>319</v>
      </c>
      <c r="P1" s="462"/>
      <c r="Q1" s="461"/>
      <c r="R1" s="461"/>
      <c r="S1" s="461"/>
      <c r="T1" s="264"/>
      <c r="U1" s="265" t="s">
        <v>29</v>
      </c>
      <c r="V1" s="264"/>
    </row>
    <row r="2" spans="1:22" ht="26.25" x14ac:dyDescent="0.25">
      <c r="A2" s="451"/>
      <c r="B2" s="463" t="s">
        <v>237</v>
      </c>
      <c r="C2" s="452" t="s">
        <v>238</v>
      </c>
      <c r="D2" s="452" t="s">
        <v>239</v>
      </c>
      <c r="E2" s="452" t="s">
        <v>240</v>
      </c>
      <c r="F2" s="450"/>
      <c r="G2" s="450"/>
      <c r="H2" s="450"/>
      <c r="I2" s="450"/>
      <c r="J2" s="450"/>
      <c r="K2" s="450"/>
      <c r="L2" s="450"/>
      <c r="M2" s="450"/>
      <c r="N2" s="450"/>
      <c r="O2" s="450"/>
      <c r="P2" s="463" t="s">
        <v>237</v>
      </c>
      <c r="Q2" s="452" t="s">
        <v>238</v>
      </c>
      <c r="R2" s="452" t="s">
        <v>239</v>
      </c>
      <c r="S2" s="452" t="s">
        <v>240</v>
      </c>
      <c r="T2" s="264"/>
      <c r="U2" s="264"/>
      <c r="V2" s="264"/>
    </row>
    <row r="3" spans="1:22" x14ac:dyDescent="0.25">
      <c r="A3" s="458">
        <v>44202</v>
      </c>
      <c r="B3" s="464">
        <v>4.9184680894627561E-2</v>
      </c>
      <c r="C3" s="464">
        <v>7.4209784806962525E-2</v>
      </c>
      <c r="D3" s="464">
        <v>1.3092371880187225E-2</v>
      </c>
      <c r="E3" s="464">
        <v>0.19950124688279303</v>
      </c>
      <c r="F3" s="450"/>
      <c r="G3" s="450"/>
      <c r="H3" s="450"/>
      <c r="I3" s="450"/>
      <c r="J3" s="450"/>
      <c r="K3" s="450"/>
      <c r="L3" s="450"/>
      <c r="M3" s="450"/>
      <c r="N3" s="450"/>
      <c r="O3" s="458">
        <v>44207</v>
      </c>
      <c r="P3" s="457">
        <v>7.0839240499999998E-2</v>
      </c>
      <c r="Q3" s="457">
        <v>8.9701726499999995E-2</v>
      </c>
      <c r="R3" s="457">
        <v>4.2261486399999999E-2</v>
      </c>
      <c r="S3" s="457">
        <v>0.17967194459999999</v>
      </c>
      <c r="T3" s="264"/>
      <c r="U3" s="264"/>
      <c r="V3" s="264"/>
    </row>
    <row r="4" spans="1:22" x14ac:dyDescent="0.25">
      <c r="A4" s="458">
        <v>44203</v>
      </c>
      <c r="B4" s="464">
        <v>4.1049923697405712E-2</v>
      </c>
      <c r="C4" s="464">
        <v>6.2080274151796816E-2</v>
      </c>
      <c r="D4" s="464">
        <v>9.8080211313380551E-3</v>
      </c>
      <c r="E4" s="464">
        <v>0.15390839941738146</v>
      </c>
      <c r="F4" s="450"/>
      <c r="G4" s="450"/>
      <c r="H4" s="450"/>
      <c r="I4" s="450"/>
      <c r="J4" s="450"/>
      <c r="K4" s="450"/>
      <c r="L4" s="450"/>
      <c r="M4" s="450"/>
      <c r="N4" s="450"/>
      <c r="O4" s="458">
        <v>44208</v>
      </c>
      <c r="P4" s="457">
        <v>6.7434063700000005E-2</v>
      </c>
      <c r="Q4" s="457">
        <v>9.3153972700000004E-2</v>
      </c>
      <c r="R4" s="457">
        <v>3.05900479E-2</v>
      </c>
      <c r="S4" s="457">
        <v>0.1669679986</v>
      </c>
      <c r="T4" s="264"/>
      <c r="U4" s="264"/>
      <c r="V4" s="264"/>
    </row>
    <row r="5" spans="1:22" x14ac:dyDescent="0.25">
      <c r="A5" s="458">
        <v>44204</v>
      </c>
      <c r="B5" s="464">
        <v>3.8142477916609456E-2</v>
      </c>
      <c r="C5" s="464">
        <v>5.7900924043552959E-2</v>
      </c>
      <c r="D5" s="464">
        <v>8.3929267386319353E-3</v>
      </c>
      <c r="E5" s="464">
        <v>0.16767283349561832</v>
      </c>
      <c r="F5" s="450"/>
      <c r="G5" s="450"/>
      <c r="H5" s="450"/>
      <c r="I5" s="450"/>
      <c r="J5" s="450"/>
      <c r="K5" s="450"/>
      <c r="L5" s="450"/>
      <c r="M5" s="450"/>
      <c r="N5" s="450"/>
      <c r="O5" s="458">
        <v>44209</v>
      </c>
      <c r="P5" s="457">
        <v>7.1100538399999996E-2</v>
      </c>
      <c r="Q5" s="457">
        <v>9.9950183799999995E-2</v>
      </c>
      <c r="R5" s="457">
        <v>2.87634755E-2</v>
      </c>
      <c r="S5" s="457">
        <v>0.19228285440000001</v>
      </c>
      <c r="T5" s="264"/>
      <c r="U5" s="264"/>
      <c r="V5" s="264"/>
    </row>
    <row r="6" spans="1:22" x14ac:dyDescent="0.25">
      <c r="A6" s="459">
        <v>44207</v>
      </c>
      <c r="B6" s="465">
        <v>6.6885605599999995E-2</v>
      </c>
      <c r="C6" s="465">
        <v>9.2433263700000004E-2</v>
      </c>
      <c r="D6" s="465">
        <v>2.9868827399999999E-2</v>
      </c>
      <c r="E6" s="465">
        <v>0.15285204990000001</v>
      </c>
      <c r="F6" s="450"/>
      <c r="G6" s="450"/>
      <c r="H6" s="450"/>
      <c r="I6" s="450"/>
      <c r="J6" s="450"/>
      <c r="K6" s="450"/>
      <c r="L6" s="450"/>
      <c r="M6" s="450"/>
      <c r="N6" s="450"/>
      <c r="O6" s="458">
        <v>44210</v>
      </c>
      <c r="P6" s="457">
        <v>6.4177588100000002E-2</v>
      </c>
      <c r="Q6" s="457">
        <v>9.0228906499999997E-2</v>
      </c>
      <c r="R6" s="457">
        <v>2.6285966399999999E-2</v>
      </c>
      <c r="S6" s="457">
        <v>0.16567211060000001</v>
      </c>
      <c r="T6" s="264"/>
      <c r="U6" s="264"/>
      <c r="V6" s="264"/>
    </row>
    <row r="7" spans="1:22" x14ac:dyDescent="0.25">
      <c r="A7" s="466">
        <v>44208</v>
      </c>
      <c r="B7" s="467">
        <v>6.9470678399999999E-2</v>
      </c>
      <c r="C7" s="467">
        <v>9.6836577800000004E-2</v>
      </c>
      <c r="D7" s="467">
        <v>3.0488062100000001E-2</v>
      </c>
      <c r="E7" s="467">
        <v>0.15759521379999999</v>
      </c>
      <c r="F7" s="450"/>
      <c r="G7" s="450"/>
      <c r="H7" s="450"/>
      <c r="I7" s="450"/>
      <c r="J7" s="450"/>
      <c r="K7" s="450"/>
      <c r="L7" s="450"/>
      <c r="M7" s="450"/>
      <c r="N7" s="450"/>
      <c r="O7" s="458">
        <v>44211</v>
      </c>
      <c r="P7" s="457">
        <v>5.8642040700000002E-2</v>
      </c>
      <c r="Q7" s="457">
        <v>8.2355316900000003E-2</v>
      </c>
      <c r="R7" s="457">
        <v>2.4741956700000001E-2</v>
      </c>
      <c r="S7" s="457">
        <v>0.1340807175</v>
      </c>
      <c r="T7" s="264"/>
      <c r="U7" s="264"/>
      <c r="V7" s="264"/>
    </row>
    <row r="8" spans="1:22" x14ac:dyDescent="0.25">
      <c r="A8" s="459">
        <v>44209</v>
      </c>
      <c r="B8" s="465">
        <v>7.0336584800000004E-2</v>
      </c>
      <c r="C8" s="465">
        <v>9.8445622900000002E-2</v>
      </c>
      <c r="D8" s="465">
        <v>3.0709980500000001E-2</v>
      </c>
      <c r="E8" s="465">
        <v>0.16904247659999999</v>
      </c>
      <c r="F8" s="450"/>
      <c r="G8" s="450"/>
      <c r="H8" s="450"/>
      <c r="I8" s="450"/>
      <c r="J8" s="450"/>
      <c r="K8" s="450"/>
      <c r="L8" s="450"/>
      <c r="M8" s="450"/>
      <c r="N8" s="450"/>
      <c r="O8" s="458">
        <v>44214</v>
      </c>
      <c r="P8" s="457">
        <v>6.8912229000000005E-2</v>
      </c>
      <c r="Q8" s="457">
        <v>9.7062654200000001E-2</v>
      </c>
      <c r="R8" s="457">
        <v>2.91588178E-2</v>
      </c>
      <c r="S8" s="457">
        <v>0.16565164430000001</v>
      </c>
      <c r="T8" s="264"/>
      <c r="U8" s="264"/>
      <c r="V8" s="264"/>
    </row>
    <row r="9" spans="1:22" x14ac:dyDescent="0.25">
      <c r="A9" s="459">
        <v>44210</v>
      </c>
      <c r="B9" s="468">
        <v>6.4460440100000002E-2</v>
      </c>
      <c r="C9" s="468">
        <v>9.0336429600000004E-2</v>
      </c>
      <c r="D9" s="468">
        <v>2.7916320299999998E-2</v>
      </c>
      <c r="E9" s="468">
        <v>0.15110793419999999</v>
      </c>
      <c r="F9" s="450"/>
      <c r="G9" s="450"/>
      <c r="H9" s="450"/>
      <c r="I9" s="450"/>
      <c r="J9" s="450"/>
      <c r="K9" s="450"/>
      <c r="L9" s="450"/>
      <c r="M9" s="450"/>
      <c r="N9" s="450"/>
      <c r="O9" s="458">
        <v>44215</v>
      </c>
      <c r="P9" s="457">
        <v>7.1761449800000002E-2</v>
      </c>
      <c r="Q9" s="457">
        <v>0.1002231088</v>
      </c>
      <c r="R9" s="457">
        <v>3.1422888900000001E-2</v>
      </c>
      <c r="S9" s="457">
        <v>0.17486671740000001</v>
      </c>
      <c r="T9" s="264"/>
      <c r="U9" s="264"/>
      <c r="V9" s="264"/>
    </row>
    <row r="10" spans="1:22" x14ac:dyDescent="0.25">
      <c r="A10" s="459">
        <v>44211</v>
      </c>
      <c r="B10" s="465">
        <v>5.8154283299999998E-2</v>
      </c>
      <c r="C10" s="465">
        <v>8.1284606300000006E-2</v>
      </c>
      <c r="D10" s="465">
        <v>2.5704857899999999E-2</v>
      </c>
      <c r="E10" s="465">
        <v>0.1280985815</v>
      </c>
      <c r="F10" s="450"/>
      <c r="G10" s="450"/>
      <c r="H10" s="450"/>
      <c r="I10" s="450"/>
      <c r="J10" s="450"/>
      <c r="K10" s="450"/>
      <c r="L10" s="450"/>
      <c r="M10" s="450"/>
      <c r="N10" s="450"/>
      <c r="O10" s="458">
        <v>44216</v>
      </c>
      <c r="P10" s="457">
        <v>7.2027456500000003E-2</v>
      </c>
      <c r="Q10" s="457">
        <v>0.1010327984</v>
      </c>
      <c r="R10" s="457">
        <v>3.0917560100000002E-2</v>
      </c>
      <c r="S10" s="457">
        <v>0.19769230769999999</v>
      </c>
      <c r="T10" s="264"/>
      <c r="U10" s="264"/>
      <c r="V10" s="264"/>
    </row>
    <row r="11" spans="1:22" x14ac:dyDescent="0.25">
      <c r="A11" s="459">
        <v>44214</v>
      </c>
      <c r="B11" s="465">
        <v>7.0061897499999998E-2</v>
      </c>
      <c r="C11" s="465">
        <v>9.8076579100000005E-2</v>
      </c>
      <c r="D11" s="465">
        <v>3.01115307E-2</v>
      </c>
      <c r="E11" s="465">
        <v>0.15478858509999999</v>
      </c>
      <c r="F11" s="450"/>
      <c r="G11" s="450"/>
      <c r="H11" s="450"/>
      <c r="I11" s="450"/>
      <c r="J11" s="450"/>
      <c r="K11" s="450"/>
      <c r="L11" s="450"/>
      <c r="M11" s="450"/>
      <c r="N11" s="450"/>
      <c r="O11" s="458">
        <v>44217</v>
      </c>
      <c r="P11" s="469">
        <v>6.7778396099999999E-2</v>
      </c>
      <c r="Q11" s="469">
        <v>9.5297288800000005E-2</v>
      </c>
      <c r="R11" s="469">
        <v>2.9085043099999999E-2</v>
      </c>
      <c r="S11" s="469">
        <v>0.17049332919999999</v>
      </c>
      <c r="T11" s="264"/>
      <c r="U11" s="264"/>
      <c r="V11" s="264"/>
    </row>
    <row r="12" spans="1:22" x14ac:dyDescent="0.25">
      <c r="A12" s="459">
        <v>44215</v>
      </c>
      <c r="B12" s="454">
        <v>7.3869219299999997E-2</v>
      </c>
      <c r="C12" s="454">
        <v>0.1025510468</v>
      </c>
      <c r="D12" s="454">
        <v>3.3745847199999998E-2</v>
      </c>
      <c r="E12" s="454">
        <v>0.1669375092</v>
      </c>
      <c r="F12" s="450"/>
      <c r="G12" s="450"/>
      <c r="H12" s="450"/>
      <c r="I12" s="450"/>
      <c r="J12" s="450"/>
      <c r="K12" s="450"/>
      <c r="L12" s="450"/>
      <c r="M12" s="450"/>
      <c r="N12" s="450"/>
      <c r="O12" s="458">
        <v>44218</v>
      </c>
      <c r="P12" s="469">
        <v>6.0569455899999999E-2</v>
      </c>
      <c r="Q12" s="469">
        <v>8.4248189599999995E-2</v>
      </c>
      <c r="R12" s="469">
        <v>2.7128893300000002E-2</v>
      </c>
      <c r="S12" s="469">
        <v>0.1460373998</v>
      </c>
      <c r="T12" s="264"/>
      <c r="U12" s="264"/>
      <c r="V12" s="264"/>
    </row>
    <row r="13" spans="1:22" x14ac:dyDescent="0.25">
      <c r="A13" s="459">
        <v>44216</v>
      </c>
      <c r="B13" s="468">
        <v>7.3529668899999998E-2</v>
      </c>
      <c r="C13" s="454">
        <v>0.1032717486</v>
      </c>
      <c r="D13" s="454">
        <v>3.1856680900000003E-2</v>
      </c>
      <c r="E13" s="454">
        <v>0.17103326460000001</v>
      </c>
      <c r="F13" s="450"/>
      <c r="G13" s="450"/>
      <c r="H13" s="450"/>
      <c r="I13" s="450"/>
      <c r="J13" s="450"/>
      <c r="K13" s="450"/>
      <c r="L13" s="450"/>
      <c r="M13" s="450"/>
      <c r="N13" s="450"/>
      <c r="O13" s="458">
        <v>44221</v>
      </c>
      <c r="P13" s="469">
        <v>7.0652633000000006E-2</v>
      </c>
      <c r="Q13" s="469">
        <v>9.9535990199999994E-2</v>
      </c>
      <c r="R13" s="469">
        <v>2.9769007600000001E-2</v>
      </c>
      <c r="S13" s="469">
        <v>0.16750648949999999</v>
      </c>
      <c r="T13" s="264"/>
      <c r="U13" s="264"/>
      <c r="V13" s="264"/>
    </row>
    <row r="14" spans="1:22" x14ac:dyDescent="0.25">
      <c r="A14" s="459">
        <v>44217</v>
      </c>
      <c r="B14" s="468">
        <v>6.8849894499999995E-2</v>
      </c>
      <c r="C14" s="468">
        <v>9.7409147299999999E-2</v>
      </c>
      <c r="D14" s="468">
        <v>2.8798893799999999E-2</v>
      </c>
      <c r="E14" s="468">
        <v>0.16246290799999999</v>
      </c>
      <c r="F14" s="450"/>
      <c r="G14" s="450"/>
      <c r="H14" s="450"/>
      <c r="I14" s="450"/>
      <c r="J14" s="450"/>
      <c r="K14" s="450"/>
      <c r="L14" s="450"/>
      <c r="M14" s="450"/>
      <c r="N14" s="450"/>
      <c r="O14" s="458">
        <v>44222</v>
      </c>
      <c r="P14" s="469">
        <v>7.3947429999999995E-2</v>
      </c>
      <c r="Q14" s="469">
        <v>0.10483025059999999</v>
      </c>
      <c r="R14" s="469">
        <v>3.0709995399999999E-2</v>
      </c>
      <c r="S14" s="469">
        <v>0.184206598</v>
      </c>
      <c r="T14" s="264"/>
      <c r="U14" s="264"/>
      <c r="V14" s="264"/>
    </row>
    <row r="15" spans="1:22" x14ac:dyDescent="0.25">
      <c r="A15" s="459">
        <v>44218</v>
      </c>
      <c r="B15" s="468">
        <v>6.70442594E-2</v>
      </c>
      <c r="C15" s="468">
        <v>8.8689768000000002E-2</v>
      </c>
      <c r="D15" s="468">
        <v>3.4684565799999997E-2</v>
      </c>
      <c r="E15" s="468">
        <v>0.19922990930000001</v>
      </c>
      <c r="F15" s="450"/>
      <c r="G15" s="450"/>
      <c r="H15" s="450"/>
      <c r="I15" s="450"/>
      <c r="J15" s="450"/>
      <c r="K15" s="450"/>
      <c r="L15" s="450"/>
      <c r="M15" s="450"/>
      <c r="N15" s="450"/>
      <c r="O15" s="458">
        <v>44223</v>
      </c>
      <c r="P15" s="457">
        <v>7.4533942800000003E-2</v>
      </c>
      <c r="Q15" s="457">
        <v>0.10595213000000001</v>
      </c>
      <c r="R15" s="457">
        <v>3.0730859900000001E-2</v>
      </c>
      <c r="S15" s="457">
        <v>0.17489743199999999</v>
      </c>
      <c r="T15" s="264"/>
      <c r="U15" s="264"/>
      <c r="V15" s="264"/>
    </row>
    <row r="16" spans="1:22" x14ac:dyDescent="0.25">
      <c r="A16" s="459">
        <v>44221</v>
      </c>
      <c r="B16" s="468">
        <v>7.2533504700000001E-2</v>
      </c>
      <c r="C16" s="468">
        <v>0.1018946437</v>
      </c>
      <c r="D16" s="468">
        <v>3.1372347699999997E-2</v>
      </c>
      <c r="E16" s="468">
        <v>0.16161026840000001</v>
      </c>
      <c r="F16" s="450"/>
      <c r="G16" s="450"/>
      <c r="H16" s="450"/>
      <c r="I16" s="450"/>
      <c r="J16" s="450"/>
      <c r="K16" s="450"/>
      <c r="L16" s="450"/>
      <c r="M16" s="450"/>
      <c r="N16" s="450"/>
      <c r="O16" s="458">
        <v>44224</v>
      </c>
      <c r="P16" s="457">
        <v>7.2979532999999999E-2</v>
      </c>
      <c r="Q16" s="457">
        <v>0.102852157</v>
      </c>
      <c r="R16" s="457">
        <v>3.1171152000000001E-2</v>
      </c>
      <c r="S16" s="457">
        <v>0.17184750730000001</v>
      </c>
      <c r="T16" s="264"/>
      <c r="U16" s="264"/>
      <c r="V16" s="264"/>
    </row>
    <row r="17" spans="1:22" x14ac:dyDescent="0.25">
      <c r="A17" s="459">
        <v>44222</v>
      </c>
      <c r="B17" s="468">
        <v>7.5945658200000002E-2</v>
      </c>
      <c r="C17" s="468">
        <v>0.1070545795</v>
      </c>
      <c r="D17" s="468">
        <v>3.22710399E-2</v>
      </c>
      <c r="E17" s="468">
        <v>0.17869115290000001</v>
      </c>
      <c r="F17" s="450"/>
      <c r="G17" s="450"/>
      <c r="H17" s="450"/>
      <c r="I17" s="450"/>
      <c r="J17" s="450"/>
      <c r="K17" s="450"/>
      <c r="L17" s="450"/>
      <c r="M17" s="450"/>
      <c r="N17" s="450"/>
      <c r="O17" s="458">
        <v>44225</v>
      </c>
      <c r="P17" s="457">
        <v>7.4013543599999995E-2</v>
      </c>
      <c r="Q17" s="457">
        <v>0.10730893330000001</v>
      </c>
      <c r="R17" s="457">
        <v>2.76217549E-2</v>
      </c>
      <c r="S17" s="457">
        <v>0.16735173219999999</v>
      </c>
      <c r="T17" s="264"/>
      <c r="U17" s="264"/>
      <c r="V17" s="264"/>
    </row>
    <row r="18" spans="1:22" x14ac:dyDescent="0.25">
      <c r="A18" s="459">
        <v>44223</v>
      </c>
      <c r="B18" s="468">
        <v>7.6917470900000007E-2</v>
      </c>
      <c r="C18" s="468">
        <v>0.109072691</v>
      </c>
      <c r="D18" s="468">
        <v>3.2054268900000002E-2</v>
      </c>
      <c r="E18" s="468">
        <v>0.1692749462</v>
      </c>
      <c r="F18" s="450"/>
      <c r="G18" s="450"/>
      <c r="H18" s="450"/>
      <c r="I18" s="450"/>
      <c r="J18" s="450"/>
      <c r="K18" s="450"/>
      <c r="L18" s="450"/>
      <c r="M18" s="450"/>
      <c r="N18" s="450"/>
      <c r="O18" s="458">
        <v>44228</v>
      </c>
      <c r="P18" s="457">
        <v>7.62267628E-2</v>
      </c>
      <c r="Q18" s="457">
        <v>0.1089966914</v>
      </c>
      <c r="R18" s="457">
        <v>3.0055684400000001E-2</v>
      </c>
      <c r="S18" s="457">
        <v>0.18248175180000001</v>
      </c>
      <c r="T18" s="264"/>
      <c r="U18" s="264"/>
      <c r="V18" s="264"/>
    </row>
    <row r="19" spans="1:22" x14ac:dyDescent="0.25">
      <c r="A19" s="459">
        <v>44224</v>
      </c>
      <c r="B19" s="468">
        <v>7.5019314700000006E-2</v>
      </c>
      <c r="C19" s="468">
        <v>0.1056955641</v>
      </c>
      <c r="D19" s="468">
        <v>3.21318004E-2</v>
      </c>
      <c r="E19" s="468">
        <v>0.16480366869999999</v>
      </c>
      <c r="F19" s="450"/>
      <c r="G19" s="450"/>
      <c r="H19" s="450"/>
      <c r="I19" s="450"/>
      <c r="J19" s="450"/>
      <c r="K19" s="450"/>
      <c r="L19" s="450"/>
      <c r="M19" s="450"/>
      <c r="N19" s="450"/>
      <c r="O19" s="458">
        <v>44229</v>
      </c>
      <c r="P19" s="457">
        <v>7.8902232500000002E-2</v>
      </c>
      <c r="Q19" s="457">
        <v>0.1124409019</v>
      </c>
      <c r="R19" s="457">
        <v>3.13659128E-2</v>
      </c>
      <c r="S19" s="457">
        <v>0.18228829990000001</v>
      </c>
      <c r="T19" s="264"/>
      <c r="U19" s="264"/>
      <c r="V19" s="264"/>
    </row>
    <row r="20" spans="1:22" x14ac:dyDescent="0.25">
      <c r="A20" s="459">
        <v>44225</v>
      </c>
      <c r="B20" s="468">
        <v>7.0273029400000006E-2</v>
      </c>
      <c r="C20" s="468">
        <v>0.1006585064</v>
      </c>
      <c r="D20" s="468">
        <v>2.7814537899999998E-2</v>
      </c>
      <c r="E20" s="468">
        <v>0.1579994317</v>
      </c>
      <c r="F20" s="450"/>
      <c r="G20" s="450"/>
      <c r="H20" s="450"/>
      <c r="I20" s="450"/>
      <c r="J20" s="450"/>
      <c r="K20" s="450"/>
      <c r="L20" s="450"/>
      <c r="M20" s="450"/>
      <c r="N20" s="450"/>
      <c r="O20" s="458">
        <v>44230</v>
      </c>
      <c r="P20" s="457">
        <v>7.5719437000000001E-2</v>
      </c>
      <c r="Q20" s="457">
        <v>0.10750443110000001</v>
      </c>
      <c r="R20" s="457">
        <v>3.0757162800000001E-2</v>
      </c>
      <c r="S20" s="457">
        <v>0.18224149000000001</v>
      </c>
      <c r="T20" s="264"/>
      <c r="U20" s="264"/>
      <c r="V20" s="264"/>
    </row>
    <row r="21" spans="1:22" x14ac:dyDescent="0.25">
      <c r="A21" s="459">
        <v>44228</v>
      </c>
      <c r="B21" s="468">
        <v>7.5838257399999998E-2</v>
      </c>
      <c r="C21" s="468">
        <v>0.107952515</v>
      </c>
      <c r="D21" s="468">
        <v>2.9884257099999999E-2</v>
      </c>
      <c r="E21" s="468">
        <v>0.1716303347</v>
      </c>
      <c r="F21" s="450"/>
      <c r="G21" s="450"/>
      <c r="H21" s="450"/>
      <c r="I21" s="450"/>
      <c r="J21" s="450"/>
      <c r="K21" s="450"/>
      <c r="L21" s="450"/>
      <c r="M21" s="450"/>
      <c r="N21" s="450"/>
      <c r="O21" s="458">
        <v>44231</v>
      </c>
      <c r="P21" s="457">
        <v>7.5573844700000004E-2</v>
      </c>
      <c r="Q21" s="457">
        <v>0.1086352958</v>
      </c>
      <c r="R21" s="457">
        <v>2.8659484900000001E-2</v>
      </c>
      <c r="S21" s="457">
        <v>0.17362804879999999</v>
      </c>
      <c r="T21" s="264"/>
      <c r="U21" s="264"/>
      <c r="V21" s="264"/>
    </row>
    <row r="22" spans="1:22" x14ac:dyDescent="0.25">
      <c r="A22" s="459">
        <v>44229</v>
      </c>
      <c r="B22" s="468">
        <v>7.9406718200000004E-2</v>
      </c>
      <c r="C22" s="468">
        <v>0.1137534825</v>
      </c>
      <c r="D22" s="468">
        <v>3.0996625199999999E-2</v>
      </c>
      <c r="E22" s="468">
        <v>0.1743161094</v>
      </c>
      <c r="F22" s="450"/>
      <c r="G22" s="450"/>
      <c r="H22" s="450"/>
      <c r="I22" s="450"/>
      <c r="J22" s="450"/>
      <c r="K22" s="450"/>
      <c r="L22" s="450"/>
      <c r="M22" s="450"/>
      <c r="N22" s="450"/>
      <c r="O22" s="458">
        <v>44232</v>
      </c>
      <c r="P22" s="457">
        <v>6.50464454E-2</v>
      </c>
      <c r="Q22" s="457">
        <v>9.3100897099999996E-2</v>
      </c>
      <c r="R22" s="457">
        <v>2.5926678599999999E-2</v>
      </c>
      <c r="S22" s="457">
        <v>0.1404483973</v>
      </c>
      <c r="T22" s="264"/>
      <c r="U22" s="264"/>
      <c r="V22" s="264"/>
    </row>
    <row r="23" spans="1:22" x14ac:dyDescent="0.25">
      <c r="A23" s="459">
        <v>44230</v>
      </c>
      <c r="B23" s="454">
        <v>7.9158391999999994E-2</v>
      </c>
      <c r="C23" s="454">
        <v>0.1131249837</v>
      </c>
      <c r="D23" s="454">
        <v>3.1303584099999997E-2</v>
      </c>
      <c r="E23" s="454">
        <v>0.17827960179999999</v>
      </c>
      <c r="F23" s="450"/>
      <c r="G23" s="450"/>
      <c r="H23" s="450"/>
      <c r="I23" s="450"/>
      <c r="J23" s="450"/>
      <c r="K23" s="450"/>
      <c r="L23" s="450"/>
      <c r="M23" s="450"/>
      <c r="N23" s="450"/>
      <c r="O23" s="458">
        <v>44235</v>
      </c>
      <c r="P23" s="457">
        <v>7.5431092699999994E-2</v>
      </c>
      <c r="Q23" s="457">
        <v>0.1054032947</v>
      </c>
      <c r="R23" s="457">
        <v>3.2911754199999997E-2</v>
      </c>
      <c r="S23" s="457">
        <v>0.17120462049999999</v>
      </c>
      <c r="T23" s="264"/>
      <c r="U23" s="264"/>
      <c r="V23" s="264"/>
    </row>
    <row r="24" spans="1:22" x14ac:dyDescent="0.25">
      <c r="A24" s="459">
        <v>44231</v>
      </c>
      <c r="B24" s="454">
        <v>7.6577297799999999E-2</v>
      </c>
      <c r="C24" s="454">
        <v>0.109615138</v>
      </c>
      <c r="D24" s="454">
        <v>3.00695016E-2</v>
      </c>
      <c r="E24" s="454">
        <v>0.17381022760000001</v>
      </c>
      <c r="F24" s="450"/>
      <c r="G24" s="450"/>
      <c r="H24" s="450"/>
      <c r="I24" s="450"/>
      <c r="J24" s="450"/>
      <c r="K24" s="450"/>
      <c r="L24" s="450"/>
      <c r="M24" s="450"/>
      <c r="N24" s="450"/>
      <c r="O24" s="458">
        <v>44236</v>
      </c>
      <c r="P24" s="457">
        <v>6.4879801200000004E-2</v>
      </c>
      <c r="Q24" s="457">
        <v>9.1883396800000003E-2</v>
      </c>
      <c r="R24" s="457">
        <v>2.6159541299999998E-2</v>
      </c>
      <c r="S24" s="457">
        <v>0.14734198409999999</v>
      </c>
      <c r="T24" s="264"/>
      <c r="U24" s="264"/>
      <c r="V24" s="264"/>
    </row>
    <row r="25" spans="1:22" x14ac:dyDescent="0.25">
      <c r="A25" s="459">
        <v>44232</v>
      </c>
      <c r="B25" s="454">
        <v>6.5138594800000005E-2</v>
      </c>
      <c r="C25" s="454">
        <v>9.3111424499999998E-2</v>
      </c>
      <c r="D25" s="454">
        <v>2.63542168E-2</v>
      </c>
      <c r="E25" s="454">
        <v>0.13567746689999999</v>
      </c>
      <c r="F25" s="450"/>
      <c r="G25" s="450"/>
      <c r="H25" s="450"/>
      <c r="I25" s="450"/>
      <c r="J25" s="450"/>
      <c r="K25" s="450"/>
      <c r="L25" s="450"/>
      <c r="M25" s="450"/>
      <c r="N25" s="450"/>
      <c r="O25" s="458">
        <v>44237</v>
      </c>
      <c r="P25" s="457">
        <v>6.5269037799999999E-2</v>
      </c>
      <c r="Q25" s="457">
        <v>9.1061325600000007E-2</v>
      </c>
      <c r="R25" s="457">
        <v>2.7204432600000002E-2</v>
      </c>
      <c r="S25" s="457">
        <v>0.1660276074</v>
      </c>
      <c r="T25" s="264"/>
      <c r="U25" s="264"/>
      <c r="V25" s="264"/>
    </row>
    <row r="26" spans="1:22" x14ac:dyDescent="0.25">
      <c r="A26" s="459">
        <v>44235</v>
      </c>
      <c r="B26" s="454">
        <v>7.8016444500000004E-2</v>
      </c>
      <c r="C26" s="454">
        <v>0.1073105229</v>
      </c>
      <c r="D26" s="454">
        <v>3.5637242800000003E-2</v>
      </c>
      <c r="E26" s="454">
        <v>0.1738024587</v>
      </c>
      <c r="F26" s="450"/>
      <c r="G26" s="450"/>
      <c r="H26" s="450"/>
      <c r="I26" s="450"/>
      <c r="J26" s="450"/>
      <c r="K26" s="450"/>
      <c r="L26" s="450"/>
      <c r="M26" s="450"/>
      <c r="N26" s="450"/>
      <c r="O26" s="458">
        <v>44238</v>
      </c>
      <c r="P26" s="457">
        <v>6.3151498700000003E-2</v>
      </c>
      <c r="Q26" s="457">
        <v>8.8557231E-2</v>
      </c>
      <c r="R26" s="457">
        <v>2.5334051999999999E-2</v>
      </c>
      <c r="S26" s="457">
        <v>0.1746425167</v>
      </c>
      <c r="T26" s="264"/>
      <c r="U26" s="264"/>
      <c r="V26" s="264"/>
    </row>
    <row r="27" spans="1:22" x14ac:dyDescent="0.25">
      <c r="A27" s="459">
        <v>44236</v>
      </c>
      <c r="B27" s="454">
        <v>6.6954335800000001E-2</v>
      </c>
      <c r="C27" s="454">
        <v>9.3431720199999999E-2</v>
      </c>
      <c r="D27" s="454">
        <v>2.9320701000000001E-2</v>
      </c>
      <c r="E27" s="454">
        <v>0.139544688</v>
      </c>
      <c r="F27" s="450"/>
      <c r="G27" s="450"/>
      <c r="H27" s="450"/>
      <c r="I27" s="450"/>
      <c r="J27" s="450"/>
      <c r="K27" s="450"/>
      <c r="L27" s="450"/>
      <c r="M27" s="450"/>
      <c r="N27" s="450"/>
      <c r="O27" s="458">
        <v>44239</v>
      </c>
      <c r="P27" s="457">
        <v>6.4942496500000002E-2</v>
      </c>
      <c r="Q27" s="457">
        <v>8.9551699499999998E-2</v>
      </c>
      <c r="R27" s="457">
        <v>2.7652545000000001E-2</v>
      </c>
      <c r="S27" s="457">
        <v>0.14349112429999999</v>
      </c>
      <c r="T27" s="264"/>
      <c r="U27" s="264"/>
      <c r="V27" s="264"/>
    </row>
    <row r="28" spans="1:22" x14ac:dyDescent="0.25">
      <c r="A28" s="459">
        <v>44237</v>
      </c>
      <c r="B28" s="454">
        <v>6.4885308000000003E-2</v>
      </c>
      <c r="C28" s="454">
        <v>8.9668422299999995E-2</v>
      </c>
      <c r="D28" s="454">
        <v>2.9060603300000001E-2</v>
      </c>
      <c r="E28" s="454">
        <v>0.15849387039999999</v>
      </c>
      <c r="F28" s="450"/>
      <c r="G28" s="450"/>
      <c r="H28" s="450"/>
      <c r="I28" s="450"/>
      <c r="J28" s="450"/>
      <c r="K28" s="450"/>
      <c r="L28" s="450"/>
      <c r="M28" s="450"/>
      <c r="N28" s="450"/>
      <c r="O28" s="458">
        <v>44242</v>
      </c>
      <c r="P28" s="457">
        <v>7.2513504300000003E-2</v>
      </c>
      <c r="Q28" s="457">
        <v>0.10243145369999999</v>
      </c>
      <c r="R28" s="457">
        <v>2.64319789E-2</v>
      </c>
      <c r="S28" s="457">
        <v>0.21360866619999999</v>
      </c>
      <c r="T28" s="264"/>
      <c r="U28" s="264"/>
      <c r="V28" s="264"/>
    </row>
    <row r="29" spans="1:22" x14ac:dyDescent="0.25">
      <c r="A29" s="459">
        <v>44238</v>
      </c>
      <c r="B29" s="454">
        <v>6.4061844800000003E-2</v>
      </c>
      <c r="C29" s="454">
        <v>8.9413537200000004E-2</v>
      </c>
      <c r="D29" s="454">
        <v>2.63658425E-2</v>
      </c>
      <c r="E29" s="454">
        <v>0.16063469420000001</v>
      </c>
      <c r="F29" s="450"/>
      <c r="G29" s="450"/>
      <c r="H29" s="450"/>
      <c r="I29" s="450"/>
      <c r="J29" s="450"/>
      <c r="K29" s="450"/>
      <c r="L29" s="450"/>
      <c r="M29" s="450"/>
      <c r="N29" s="450"/>
      <c r="O29" s="458">
        <v>44243</v>
      </c>
      <c r="P29" s="457">
        <v>8.0719818900000004E-2</v>
      </c>
      <c r="Q29" s="457">
        <v>0.1133415676</v>
      </c>
      <c r="R29" s="457">
        <v>3.3015235599999998E-2</v>
      </c>
      <c r="S29" s="457">
        <v>0.21810481740000001</v>
      </c>
      <c r="T29" s="264"/>
      <c r="U29" s="264"/>
      <c r="V29" s="264"/>
    </row>
    <row r="30" spans="1:22" x14ac:dyDescent="0.25">
      <c r="A30" s="459">
        <v>44239</v>
      </c>
      <c r="B30" s="454">
        <v>6.37358586E-2</v>
      </c>
      <c r="C30" s="454">
        <v>8.8249595799999997E-2</v>
      </c>
      <c r="D30" s="454">
        <v>2.6236062300000002E-2</v>
      </c>
      <c r="E30" s="454">
        <v>0.1580125336</v>
      </c>
      <c r="F30" s="450"/>
      <c r="G30" s="450"/>
      <c r="H30" s="450"/>
      <c r="I30" s="450"/>
      <c r="J30" s="450"/>
      <c r="K30" s="450"/>
      <c r="L30" s="450"/>
      <c r="M30" s="450"/>
      <c r="N30" s="450"/>
      <c r="O30" s="458">
        <v>44244</v>
      </c>
      <c r="P30" s="457">
        <v>8.36561418E-2</v>
      </c>
      <c r="Q30" s="457">
        <v>0.1203588838</v>
      </c>
      <c r="R30" s="457">
        <v>3.07465037E-2</v>
      </c>
      <c r="S30" s="457">
        <v>0.19382911389999999</v>
      </c>
      <c r="T30" s="264"/>
      <c r="U30" s="264"/>
      <c r="V30" s="264"/>
    </row>
    <row r="31" spans="1:22" x14ac:dyDescent="0.25">
      <c r="A31" s="459">
        <v>44242</v>
      </c>
      <c r="B31" s="454">
        <v>7.4086352300000005E-2</v>
      </c>
      <c r="C31" s="454">
        <v>0.104185764</v>
      </c>
      <c r="D31" s="454">
        <v>3.0741123799999999E-2</v>
      </c>
      <c r="E31" s="454">
        <v>0.18737270880000001</v>
      </c>
      <c r="F31" s="450"/>
      <c r="G31" s="450"/>
      <c r="H31" s="450"/>
      <c r="I31" s="450"/>
      <c r="J31" s="450"/>
      <c r="K31" s="450"/>
      <c r="L31" s="450"/>
      <c r="M31" s="450"/>
      <c r="N31" s="450"/>
      <c r="O31" s="458">
        <v>44245</v>
      </c>
      <c r="P31" s="457">
        <v>7.9889166499999997E-2</v>
      </c>
      <c r="Q31" s="457">
        <v>0.1100985686</v>
      </c>
      <c r="R31" s="457">
        <v>3.5104122000000001E-2</v>
      </c>
      <c r="S31" s="457">
        <v>0.22113694079999999</v>
      </c>
      <c r="T31" s="264"/>
      <c r="U31" s="264"/>
      <c r="V31" s="264"/>
    </row>
    <row r="32" spans="1:22" x14ac:dyDescent="0.25">
      <c r="A32" s="459">
        <v>44243</v>
      </c>
      <c r="B32" s="454">
        <v>8.0511120199999994E-2</v>
      </c>
      <c r="C32" s="454">
        <v>0.1129251647</v>
      </c>
      <c r="D32" s="454">
        <v>3.40428942E-2</v>
      </c>
      <c r="E32" s="454">
        <v>0.2032235459</v>
      </c>
      <c r="F32" s="450"/>
      <c r="G32" s="450"/>
      <c r="H32" s="450"/>
      <c r="I32" s="450"/>
      <c r="J32" s="450"/>
      <c r="K32" s="450"/>
      <c r="L32" s="450"/>
      <c r="M32" s="450"/>
      <c r="N32" s="450"/>
      <c r="O32" s="470">
        <v>44246</v>
      </c>
      <c r="P32" s="471">
        <v>7.5732919300000007E-2</v>
      </c>
      <c r="Q32" s="471">
        <v>0.11046237759999999</v>
      </c>
      <c r="R32" s="471">
        <v>2.5932150500000001E-2</v>
      </c>
      <c r="S32" s="471">
        <v>0.16118357019999999</v>
      </c>
      <c r="T32" s="264"/>
      <c r="U32" s="264"/>
      <c r="V32" s="264"/>
    </row>
    <row r="33" spans="1:22" x14ac:dyDescent="0.25">
      <c r="A33" s="459">
        <v>44244</v>
      </c>
      <c r="B33" s="454">
        <v>8.4874224400000003E-2</v>
      </c>
      <c r="C33" s="454">
        <v>0.120479009</v>
      </c>
      <c r="D33" s="454">
        <v>3.4339100599999998E-2</v>
      </c>
      <c r="E33" s="454">
        <v>0.20341994229999999</v>
      </c>
      <c r="F33" s="450"/>
      <c r="G33" s="450"/>
      <c r="H33" s="450"/>
      <c r="I33" s="450"/>
      <c r="J33" s="450"/>
      <c r="K33" s="450"/>
      <c r="L33" s="450"/>
      <c r="M33" s="450"/>
      <c r="N33" s="450"/>
      <c r="O33" s="458">
        <v>44249</v>
      </c>
      <c r="P33" s="457">
        <v>0.30544567230000003</v>
      </c>
      <c r="Q33" s="457">
        <v>0.4682621153</v>
      </c>
      <c r="R33" s="457">
        <v>8.1149644399999998E-2</v>
      </c>
      <c r="S33" s="457"/>
      <c r="T33" s="264"/>
      <c r="U33" s="264"/>
      <c r="V33" s="264"/>
    </row>
    <row r="34" spans="1:22" x14ac:dyDescent="0.25">
      <c r="A34" s="459">
        <v>44245</v>
      </c>
      <c r="B34" s="454">
        <v>7.9585158700000005E-2</v>
      </c>
      <c r="C34" s="454">
        <v>0.1111998214</v>
      </c>
      <c r="D34" s="454">
        <v>3.4340092699999998E-2</v>
      </c>
      <c r="E34" s="454">
        <v>0.2139627419</v>
      </c>
      <c r="F34" s="450"/>
      <c r="G34" s="450"/>
      <c r="H34" s="450"/>
      <c r="I34" s="450"/>
      <c r="J34" s="450"/>
      <c r="K34" s="450"/>
      <c r="L34" s="450"/>
      <c r="M34" s="450"/>
      <c r="N34" s="450"/>
      <c r="O34" s="458">
        <v>44250</v>
      </c>
      <c r="P34" s="457">
        <v>0.30636449040000002</v>
      </c>
      <c r="Q34" s="457">
        <v>0.4732004514</v>
      </c>
      <c r="R34" s="457">
        <v>8.3700486599999999E-2</v>
      </c>
      <c r="S34" s="457"/>
      <c r="T34" s="264"/>
      <c r="U34" s="264"/>
      <c r="V34" s="264"/>
    </row>
    <row r="35" spans="1:22" x14ac:dyDescent="0.25">
      <c r="A35" s="466">
        <v>44246</v>
      </c>
      <c r="B35" s="467">
        <v>7.2072072099999995E-2</v>
      </c>
      <c r="C35" s="467">
        <v>0.104169917</v>
      </c>
      <c r="D35" s="467">
        <v>2.7558895E-2</v>
      </c>
      <c r="E35" s="467">
        <v>0.15359828140000001</v>
      </c>
      <c r="F35" s="450"/>
      <c r="G35" s="450"/>
      <c r="H35" s="450"/>
      <c r="I35" s="450"/>
      <c r="J35" s="450"/>
      <c r="K35" s="450"/>
      <c r="L35" s="450"/>
      <c r="M35" s="450"/>
      <c r="N35" s="450"/>
      <c r="O35" s="458">
        <v>44251</v>
      </c>
      <c r="P35" s="457">
        <v>0.30659765049999999</v>
      </c>
      <c r="Q35" s="457">
        <v>0.47446167360000002</v>
      </c>
      <c r="R35" s="457">
        <v>8.1263742700000002E-2</v>
      </c>
      <c r="S35" s="457">
        <v>0.461352657</v>
      </c>
      <c r="T35" s="264"/>
      <c r="U35" s="264"/>
      <c r="V35" s="264"/>
    </row>
    <row r="36" spans="1:22" x14ac:dyDescent="0.25">
      <c r="A36" s="459">
        <v>44249</v>
      </c>
      <c r="B36" s="454">
        <v>0.30597860090000001</v>
      </c>
      <c r="C36" s="454">
        <v>0.46992561049999998</v>
      </c>
      <c r="D36" s="454">
        <v>8.3897237900000005E-2</v>
      </c>
      <c r="E36" s="454">
        <v>0.42693448369999998</v>
      </c>
      <c r="F36" s="450"/>
      <c r="G36" s="450"/>
      <c r="H36" s="450"/>
      <c r="I36" s="450"/>
      <c r="J36" s="450"/>
      <c r="K36" s="450"/>
      <c r="L36" s="450"/>
      <c r="M36" s="450"/>
      <c r="N36" s="450"/>
      <c r="O36" s="458">
        <v>44252</v>
      </c>
      <c r="P36" s="457">
        <v>0.30296610480000002</v>
      </c>
      <c r="Q36" s="457">
        <v>0.47110252499999999</v>
      </c>
      <c r="R36" s="457">
        <v>7.6538729799999997E-2</v>
      </c>
      <c r="S36" s="457">
        <v>0.47895442360000001</v>
      </c>
      <c r="T36" s="264"/>
      <c r="U36" s="264"/>
      <c r="V36" s="264"/>
    </row>
    <row r="37" spans="1:22" x14ac:dyDescent="0.25">
      <c r="A37" s="459">
        <v>44250</v>
      </c>
      <c r="B37" s="454">
        <v>0.30771151140000003</v>
      </c>
      <c r="C37" s="454">
        <v>0.47482171989999999</v>
      </c>
      <c r="D37" s="454">
        <v>8.3411992800000001E-2</v>
      </c>
      <c r="E37" s="454">
        <v>0.43865030669999999</v>
      </c>
      <c r="F37" s="450"/>
      <c r="G37" s="450"/>
      <c r="H37" s="450"/>
      <c r="I37" s="450"/>
      <c r="J37" s="450"/>
      <c r="K37" s="450"/>
      <c r="L37" s="450"/>
      <c r="M37" s="450"/>
      <c r="N37" s="450"/>
      <c r="O37" s="458">
        <v>44253</v>
      </c>
      <c r="P37" s="457">
        <v>0.2914386148</v>
      </c>
      <c r="Q37" s="457">
        <v>0.45869379640000002</v>
      </c>
      <c r="R37" s="457">
        <v>6.8281809900000004E-2</v>
      </c>
      <c r="S37" s="457">
        <v>0.39994653120000001</v>
      </c>
      <c r="T37" s="264"/>
      <c r="U37" s="264"/>
      <c r="V37" s="264"/>
    </row>
    <row r="38" spans="1:22" x14ac:dyDescent="0.25">
      <c r="A38" s="459">
        <v>44251</v>
      </c>
      <c r="B38" s="454">
        <v>0.30961795289999999</v>
      </c>
      <c r="C38" s="454">
        <v>0.4758464744</v>
      </c>
      <c r="D38" s="454">
        <v>8.4667688800000002E-2</v>
      </c>
      <c r="E38" s="454">
        <v>0.42956801719999999</v>
      </c>
      <c r="F38" s="450"/>
      <c r="G38" s="450"/>
      <c r="H38" s="450"/>
      <c r="I38" s="450"/>
      <c r="J38" s="450"/>
      <c r="K38" s="450"/>
      <c r="L38" s="450"/>
      <c r="M38" s="450"/>
      <c r="N38" s="450"/>
      <c r="O38" s="458">
        <v>44256</v>
      </c>
      <c r="P38" s="457">
        <v>0.3072681712</v>
      </c>
      <c r="Q38" s="457">
        <v>0.471805109</v>
      </c>
      <c r="R38" s="457">
        <v>8.6238294399999998E-2</v>
      </c>
      <c r="S38" s="457">
        <v>0.51341251840000002</v>
      </c>
      <c r="T38" s="264"/>
      <c r="U38" s="264"/>
      <c r="V38" s="264"/>
    </row>
    <row r="39" spans="1:22" x14ac:dyDescent="0.25">
      <c r="A39" s="459">
        <v>44252</v>
      </c>
      <c r="B39" s="454">
        <v>0.30585655560000002</v>
      </c>
      <c r="C39" s="454">
        <v>0.4718924545</v>
      </c>
      <c r="D39" s="454">
        <v>8.2063482300000004E-2</v>
      </c>
      <c r="E39" s="454">
        <v>0.44311938899999997</v>
      </c>
      <c r="F39" s="450"/>
      <c r="G39" s="450"/>
      <c r="H39" s="450"/>
      <c r="I39" s="450"/>
      <c r="J39" s="450"/>
      <c r="K39" s="450"/>
      <c r="L39" s="450"/>
      <c r="M39" s="450"/>
      <c r="N39" s="450"/>
      <c r="O39" s="458">
        <v>44257</v>
      </c>
      <c r="P39" s="457">
        <v>0.30991071720000002</v>
      </c>
      <c r="Q39" s="457">
        <v>0.47553630289999999</v>
      </c>
      <c r="R39" s="457">
        <v>8.6794563300000002E-2</v>
      </c>
      <c r="S39" s="457">
        <v>0.50533617929999997</v>
      </c>
      <c r="T39" s="264"/>
      <c r="U39" s="264"/>
      <c r="V39" s="264"/>
    </row>
    <row r="40" spans="1:22" x14ac:dyDescent="0.25">
      <c r="A40" s="459">
        <v>44253</v>
      </c>
      <c r="B40" s="454">
        <v>0.29232420250000002</v>
      </c>
      <c r="C40" s="454">
        <v>0.45780409100000002</v>
      </c>
      <c r="D40" s="454">
        <v>7.1028987399999993E-2</v>
      </c>
      <c r="E40" s="454">
        <v>0.38230183130000001</v>
      </c>
      <c r="F40" s="450"/>
      <c r="G40" s="450"/>
      <c r="H40" s="450"/>
      <c r="I40" s="450"/>
      <c r="J40" s="450"/>
      <c r="K40" s="450"/>
      <c r="L40" s="450"/>
      <c r="M40" s="450"/>
      <c r="N40" s="450"/>
      <c r="O40" s="458">
        <v>44258</v>
      </c>
      <c r="P40" s="457">
        <v>0.31079897350000002</v>
      </c>
      <c r="Q40" s="457">
        <v>0.4751468271</v>
      </c>
      <c r="R40" s="457">
        <v>8.9707760600000006E-2</v>
      </c>
      <c r="S40" s="457">
        <v>0.48450288470000002</v>
      </c>
      <c r="T40" s="264"/>
      <c r="U40" s="264"/>
      <c r="V40" s="264"/>
    </row>
    <row r="41" spans="1:22" x14ac:dyDescent="0.25">
      <c r="A41" s="459">
        <v>44256</v>
      </c>
      <c r="B41" s="454">
        <v>0.30854004880000002</v>
      </c>
      <c r="C41" s="454">
        <v>0.47275897770000003</v>
      </c>
      <c r="D41" s="454">
        <v>8.71948538E-2</v>
      </c>
      <c r="E41" s="454">
        <v>0.46528704939999999</v>
      </c>
      <c r="F41" s="450"/>
      <c r="G41" s="450"/>
      <c r="H41" s="450"/>
      <c r="I41" s="450"/>
      <c r="J41" s="450"/>
      <c r="K41" s="450"/>
      <c r="L41" s="450"/>
      <c r="M41" s="450"/>
      <c r="N41" s="450"/>
      <c r="O41" s="458">
        <v>44259</v>
      </c>
      <c r="P41" s="457">
        <v>0.30508464670000002</v>
      </c>
      <c r="Q41" s="457">
        <v>0.47154750490000003</v>
      </c>
      <c r="R41" s="457">
        <v>8.1357381000000006E-2</v>
      </c>
      <c r="S41" s="457">
        <v>0.49149363699999998</v>
      </c>
      <c r="T41" s="264"/>
      <c r="U41" s="264"/>
      <c r="V41" s="264"/>
    </row>
    <row r="42" spans="1:22" x14ac:dyDescent="0.25">
      <c r="A42" s="459">
        <v>44257</v>
      </c>
      <c r="B42" s="454">
        <v>0.31189577530000001</v>
      </c>
      <c r="C42" s="454">
        <v>0.47676259729999998</v>
      </c>
      <c r="D42" s="454">
        <v>9.0322998599999996E-2</v>
      </c>
      <c r="E42" s="454">
        <v>0.45310206800000002</v>
      </c>
      <c r="F42" s="450"/>
      <c r="G42" s="450"/>
      <c r="H42" s="450"/>
      <c r="I42" s="450"/>
      <c r="J42" s="450"/>
      <c r="K42" s="450"/>
      <c r="L42" s="450"/>
      <c r="M42" s="450"/>
      <c r="N42" s="450"/>
      <c r="O42" s="458">
        <v>44260</v>
      </c>
      <c r="P42" s="457">
        <v>0.29131228320000002</v>
      </c>
      <c r="Q42" s="457">
        <v>0.45507492249999998</v>
      </c>
      <c r="R42" s="457">
        <v>7.0968293599999996E-2</v>
      </c>
      <c r="S42" s="457">
        <v>0.43834335340000002</v>
      </c>
      <c r="T42" s="264"/>
      <c r="U42" s="264"/>
      <c r="V42" s="264"/>
    </row>
    <row r="43" spans="1:22" x14ac:dyDescent="0.25">
      <c r="A43" s="459">
        <v>44258</v>
      </c>
      <c r="B43" s="454">
        <v>0.31114617430000002</v>
      </c>
      <c r="C43" s="454">
        <v>0.47634307889999999</v>
      </c>
      <c r="D43" s="454">
        <v>8.9553511099999997E-2</v>
      </c>
      <c r="E43" s="454">
        <v>0.4401663536</v>
      </c>
      <c r="F43" s="450"/>
      <c r="G43" s="450"/>
      <c r="H43" s="450"/>
      <c r="I43" s="450"/>
      <c r="J43" s="450"/>
      <c r="K43" s="450"/>
      <c r="L43" s="450"/>
      <c r="M43" s="450"/>
      <c r="N43" s="450"/>
      <c r="O43" s="458">
        <v>44263</v>
      </c>
      <c r="P43" s="457">
        <v>0.30630969889999998</v>
      </c>
      <c r="Q43" s="457">
        <v>0.46701381580000001</v>
      </c>
      <c r="R43" s="457">
        <v>8.4477008199999995E-2</v>
      </c>
      <c r="S43" s="457">
        <v>0.50333511210000004</v>
      </c>
      <c r="T43" s="264"/>
      <c r="U43" s="264"/>
      <c r="V43" s="264"/>
    </row>
    <row r="44" spans="1:22" x14ac:dyDescent="0.25">
      <c r="A44" s="459">
        <v>44259</v>
      </c>
      <c r="B44" s="454">
        <v>0.30758646709999998</v>
      </c>
      <c r="C44" s="454">
        <v>0.47268817200000002</v>
      </c>
      <c r="D44" s="454">
        <v>8.5380491899999994E-2</v>
      </c>
      <c r="E44" s="454">
        <v>0.44928313009999998</v>
      </c>
      <c r="F44" s="450"/>
      <c r="G44" s="450"/>
      <c r="H44" s="450"/>
      <c r="I44" s="450"/>
      <c r="J44" s="450"/>
      <c r="K44" s="450"/>
      <c r="L44" s="450"/>
      <c r="M44" s="450"/>
      <c r="N44" s="450"/>
      <c r="O44" s="458">
        <v>44264</v>
      </c>
      <c r="P44" s="457">
        <v>0.30923803059999999</v>
      </c>
      <c r="Q44" s="457">
        <v>0.47245031009999999</v>
      </c>
      <c r="R44" s="457">
        <v>8.8800366000000006E-2</v>
      </c>
      <c r="S44" s="457">
        <v>0.49179890650000002</v>
      </c>
      <c r="T44" s="264"/>
      <c r="U44" s="264"/>
      <c r="V44" s="264"/>
    </row>
    <row r="45" spans="1:22" x14ac:dyDescent="0.25">
      <c r="A45" s="459">
        <v>44260</v>
      </c>
      <c r="B45" s="454">
        <v>0.29203772179999998</v>
      </c>
      <c r="C45" s="454">
        <v>0.45432001579999998</v>
      </c>
      <c r="D45" s="454">
        <v>7.4311601099999999E-2</v>
      </c>
      <c r="E45" s="454">
        <v>0.39093825180000003</v>
      </c>
      <c r="F45" s="450"/>
      <c r="G45" s="450"/>
      <c r="H45" s="450"/>
      <c r="I45" s="450"/>
      <c r="J45" s="450"/>
      <c r="K45" s="450"/>
      <c r="L45" s="450"/>
      <c r="M45" s="450"/>
      <c r="N45" s="450"/>
      <c r="O45" s="458">
        <v>44265</v>
      </c>
      <c r="P45" s="457">
        <v>0.30521344569999997</v>
      </c>
      <c r="Q45" s="457">
        <v>0.47030563009999998</v>
      </c>
      <c r="R45" s="457">
        <v>8.2812252200000006E-2</v>
      </c>
      <c r="S45" s="457">
        <v>0.48295759529999999</v>
      </c>
      <c r="T45" s="264"/>
      <c r="U45" s="264"/>
      <c r="V45" s="264"/>
    </row>
    <row r="46" spans="1:22" x14ac:dyDescent="0.25">
      <c r="A46" s="459">
        <v>44263</v>
      </c>
      <c r="B46" s="454">
        <v>0.30952047780000003</v>
      </c>
      <c r="C46" s="454">
        <v>0.46846415959999999</v>
      </c>
      <c r="D46" s="454">
        <v>8.94056139E-2</v>
      </c>
      <c r="E46" s="454">
        <v>0.46543901789999997</v>
      </c>
      <c r="F46" s="450"/>
      <c r="G46" s="450"/>
      <c r="H46" s="450"/>
      <c r="I46" s="450"/>
      <c r="J46" s="450"/>
      <c r="K46" s="450"/>
      <c r="L46" s="450"/>
      <c r="M46" s="450"/>
      <c r="N46" s="450"/>
      <c r="O46" s="458">
        <v>44266</v>
      </c>
      <c r="P46" s="457">
        <v>0.30382544369999998</v>
      </c>
      <c r="Q46" s="457">
        <v>0.46858689799999997</v>
      </c>
      <c r="R46" s="457">
        <v>8.1170168900000006E-2</v>
      </c>
      <c r="S46" s="457">
        <v>0.50334941050000004</v>
      </c>
      <c r="T46" s="264"/>
      <c r="U46" s="264"/>
      <c r="V46" s="264"/>
    </row>
    <row r="47" spans="1:22" x14ac:dyDescent="0.25">
      <c r="A47" s="459">
        <v>44264</v>
      </c>
      <c r="B47" s="454">
        <v>0.31061769319999999</v>
      </c>
      <c r="C47" s="454">
        <v>0.47335031280000001</v>
      </c>
      <c r="D47" s="454">
        <v>9.1576278900000002E-2</v>
      </c>
      <c r="E47" s="454">
        <v>0.47058823529999999</v>
      </c>
      <c r="F47" s="450"/>
      <c r="G47" s="450"/>
      <c r="H47" s="450"/>
      <c r="I47" s="450"/>
      <c r="J47" s="450"/>
      <c r="K47" s="450"/>
      <c r="L47" s="450"/>
      <c r="M47" s="450"/>
      <c r="N47" s="450"/>
      <c r="O47" s="458">
        <v>44267</v>
      </c>
      <c r="P47" s="457">
        <v>0.29232668270000001</v>
      </c>
      <c r="Q47" s="457">
        <v>0.4554779283</v>
      </c>
      <c r="R47" s="457">
        <v>7.2985003899999998E-2</v>
      </c>
      <c r="S47" s="457">
        <v>0.4471327363</v>
      </c>
      <c r="T47" s="264"/>
      <c r="U47" s="264"/>
      <c r="V47" s="264"/>
    </row>
    <row r="48" spans="1:22" x14ac:dyDescent="0.25">
      <c r="A48" s="459">
        <v>44265</v>
      </c>
      <c r="B48" s="454">
        <v>0.3083115588</v>
      </c>
      <c r="C48" s="454">
        <v>0.47171905219999999</v>
      </c>
      <c r="D48" s="454">
        <v>8.9902133400000001E-2</v>
      </c>
      <c r="E48" s="454">
        <v>0.44702733160000002</v>
      </c>
      <c r="F48" s="450"/>
      <c r="G48" s="450"/>
      <c r="H48" s="450"/>
      <c r="I48" s="450"/>
      <c r="J48" s="450"/>
      <c r="K48" s="450"/>
      <c r="L48" s="450"/>
      <c r="M48" s="450"/>
      <c r="N48" s="450"/>
      <c r="O48" s="450"/>
      <c r="P48" s="450"/>
      <c r="Q48" s="450"/>
      <c r="R48" s="450"/>
      <c r="S48" s="450"/>
      <c r="T48" s="264"/>
      <c r="U48" s="264"/>
      <c r="V48" s="264"/>
    </row>
    <row r="49" spans="1:22" x14ac:dyDescent="0.25">
      <c r="A49" s="459">
        <v>44266</v>
      </c>
      <c r="B49" s="454">
        <v>0.30582977919999998</v>
      </c>
      <c r="C49" s="454">
        <v>0.46890962990000001</v>
      </c>
      <c r="D49" s="454">
        <v>8.7445297699999994E-2</v>
      </c>
      <c r="E49" s="454">
        <v>0.46568213780000001</v>
      </c>
      <c r="F49" s="450"/>
      <c r="G49" s="450"/>
      <c r="H49" s="450"/>
      <c r="I49" s="450"/>
      <c r="J49" s="450"/>
      <c r="K49" s="450"/>
      <c r="L49" s="450"/>
      <c r="M49" s="450"/>
      <c r="N49" s="450"/>
      <c r="O49" s="450"/>
      <c r="P49" s="450"/>
      <c r="Q49" s="450"/>
      <c r="R49" s="450"/>
      <c r="S49" s="450"/>
      <c r="T49" s="264"/>
      <c r="U49" s="264"/>
      <c r="V49" s="264"/>
    </row>
    <row r="50" spans="1:22" x14ac:dyDescent="0.25">
      <c r="A50" s="466">
        <v>44267</v>
      </c>
      <c r="B50" s="467">
        <v>0.29304255260000001</v>
      </c>
      <c r="C50" s="467">
        <v>0.45477848939999999</v>
      </c>
      <c r="D50" s="467">
        <v>7.7847228099999999E-2</v>
      </c>
      <c r="E50" s="467">
        <v>0.41953135959999999</v>
      </c>
      <c r="F50" s="450"/>
      <c r="G50" s="450"/>
      <c r="H50" s="450"/>
      <c r="I50" s="450"/>
      <c r="J50" s="450"/>
      <c r="K50" s="450"/>
      <c r="L50" s="450"/>
      <c r="M50" s="450"/>
      <c r="N50" s="450"/>
      <c r="O50" s="450"/>
      <c r="P50" s="450"/>
      <c r="Q50" s="450"/>
      <c r="R50" s="450"/>
      <c r="S50" s="450"/>
      <c r="T50" s="264"/>
      <c r="U50" s="264"/>
      <c r="V50" s="264"/>
    </row>
    <row r="51" spans="1:22" x14ac:dyDescent="0.2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1.75" x14ac:dyDescent="0.25">
      <c r="A52" s="460" t="s">
        <v>353</v>
      </c>
      <c r="B52" s="445"/>
      <c r="C52" s="461"/>
      <c r="D52" s="445"/>
      <c r="E52" s="445"/>
      <c r="O52" s="460" t="s">
        <v>354</v>
      </c>
      <c r="P52" s="445"/>
      <c r="Q52" s="445"/>
      <c r="R52" s="445"/>
    </row>
    <row r="53" spans="1:22" ht="30" customHeight="1" x14ac:dyDescent="0.25">
      <c r="A53" s="294"/>
      <c r="B53" s="494" t="s">
        <v>316</v>
      </c>
      <c r="C53" s="494" t="s">
        <v>317</v>
      </c>
      <c r="D53" s="457" t="s">
        <v>240</v>
      </c>
      <c r="E53" s="257"/>
      <c r="O53" s="458"/>
      <c r="P53" s="494" t="s">
        <v>316</v>
      </c>
      <c r="Q53" s="494" t="s">
        <v>317</v>
      </c>
      <c r="R53" s="457" t="s">
        <v>240</v>
      </c>
    </row>
    <row r="54" spans="1:22" x14ac:dyDescent="0.25">
      <c r="A54" s="459">
        <v>44270</v>
      </c>
      <c r="B54" s="454">
        <v>0.27900952820000002</v>
      </c>
      <c r="C54" s="454">
        <v>0.25573738280000002</v>
      </c>
      <c r="D54" s="454">
        <v>0.69718605629999997</v>
      </c>
      <c r="E54" s="257"/>
      <c r="O54" s="458">
        <v>44270</v>
      </c>
      <c r="P54" s="457">
        <v>0.27865634719999999</v>
      </c>
      <c r="Q54" s="457">
        <v>0.25256957140000003</v>
      </c>
      <c r="R54" s="457">
        <v>0.71605927110000001</v>
      </c>
    </row>
    <row r="55" spans="1:22" x14ac:dyDescent="0.25">
      <c r="A55" s="459">
        <v>44271</v>
      </c>
      <c r="B55" s="454">
        <v>0.28185946649999999</v>
      </c>
      <c r="C55" s="454">
        <v>0.25414510670000001</v>
      </c>
      <c r="D55" s="454">
        <v>0.69680851060000004</v>
      </c>
      <c r="E55" s="257"/>
      <c r="O55" s="458">
        <v>44271</v>
      </c>
      <c r="P55" s="457">
        <v>0.28039331830000003</v>
      </c>
      <c r="Q55" s="457">
        <v>0.25176364600000001</v>
      </c>
      <c r="R55" s="457">
        <v>0.71212545510000003</v>
      </c>
    </row>
    <row r="56" spans="1:22" x14ac:dyDescent="0.25">
      <c r="A56" s="459">
        <v>44272</v>
      </c>
      <c r="B56" s="454">
        <v>0.28445627620000002</v>
      </c>
      <c r="C56" s="454">
        <v>0.25808091589999999</v>
      </c>
      <c r="D56" s="454">
        <v>0.63844969920000005</v>
      </c>
      <c r="E56" s="388"/>
      <c r="O56" s="458">
        <v>44272</v>
      </c>
      <c r="P56" s="457">
        <v>0.2868919056</v>
      </c>
      <c r="Q56" s="457">
        <v>0.26162826150000001</v>
      </c>
      <c r="R56" s="457">
        <v>0.66488237780000004</v>
      </c>
    </row>
    <row r="57" spans="1:22" x14ac:dyDescent="0.25">
      <c r="A57" s="459">
        <v>44273</v>
      </c>
      <c r="B57" s="454">
        <v>0.27403176800000001</v>
      </c>
      <c r="C57" s="454">
        <v>0.24971523879999999</v>
      </c>
      <c r="D57" s="454">
        <v>0.68492574949999996</v>
      </c>
      <c r="E57" s="388"/>
      <c r="O57" s="458">
        <v>44273</v>
      </c>
      <c r="P57" s="457">
        <v>0.2746749289</v>
      </c>
      <c r="Q57" s="457">
        <v>0.25057861549999999</v>
      </c>
      <c r="R57" s="457">
        <v>0.70393811529999994</v>
      </c>
    </row>
    <row r="58" spans="1:22" x14ac:dyDescent="0.25">
      <c r="A58" s="459">
        <v>44274</v>
      </c>
      <c r="B58" s="454">
        <v>0.2320920886</v>
      </c>
      <c r="C58" s="454">
        <v>0.21941171849999999</v>
      </c>
      <c r="D58" s="454">
        <v>0.61647289540000005</v>
      </c>
      <c r="E58" s="388"/>
      <c r="O58" s="458">
        <v>44274</v>
      </c>
      <c r="P58" s="457">
        <v>0.23130936090000001</v>
      </c>
      <c r="Q58" s="457">
        <v>0.2200513379</v>
      </c>
      <c r="R58" s="457">
        <v>0.64315759959999996</v>
      </c>
    </row>
    <row r="59" spans="1:22" x14ac:dyDescent="0.25">
      <c r="A59" s="459">
        <v>44277</v>
      </c>
      <c r="B59" s="454">
        <v>0.27101024639999999</v>
      </c>
      <c r="C59" s="454">
        <v>0.2470028125</v>
      </c>
      <c r="D59" s="454">
        <v>0.69243673979999998</v>
      </c>
      <c r="E59" s="388"/>
      <c r="O59" s="458">
        <v>44277</v>
      </c>
      <c r="P59" s="457">
        <v>0.27101024639999999</v>
      </c>
      <c r="Q59" s="457">
        <v>0.2470028125</v>
      </c>
      <c r="R59" s="457">
        <v>0.71266620010000004</v>
      </c>
    </row>
    <row r="60" spans="1:22" x14ac:dyDescent="0.25">
      <c r="A60" s="459">
        <v>44278</v>
      </c>
      <c r="B60" s="454">
        <v>0.27159410169999998</v>
      </c>
      <c r="C60" s="454">
        <v>0.24033965090000001</v>
      </c>
      <c r="D60" s="454">
        <v>0.69379194629999996</v>
      </c>
      <c r="E60" s="388"/>
      <c r="O60" s="458">
        <v>44278</v>
      </c>
      <c r="P60" s="457">
        <v>0.26815040649999999</v>
      </c>
      <c r="Q60" s="457">
        <v>0.24144721899999999</v>
      </c>
      <c r="R60" s="457">
        <v>0.72656031350000005</v>
      </c>
    </row>
    <row r="61" spans="1:22" x14ac:dyDescent="0.25">
      <c r="A61" s="459">
        <v>44279</v>
      </c>
      <c r="B61" s="454">
        <v>0.27640088400000001</v>
      </c>
      <c r="C61" s="454">
        <v>0.24967362809999999</v>
      </c>
      <c r="D61" s="454">
        <v>0.6470095025</v>
      </c>
      <c r="E61" s="388"/>
      <c r="O61" s="458">
        <v>44279</v>
      </c>
      <c r="P61" s="457">
        <v>0.27455252019999998</v>
      </c>
      <c r="Q61" s="457">
        <v>0.24753502150000001</v>
      </c>
      <c r="R61" s="457">
        <v>0.66377743600000005</v>
      </c>
    </row>
    <row r="62" spans="1:22" x14ac:dyDescent="0.25">
      <c r="A62" s="459">
        <v>44280</v>
      </c>
      <c r="B62" s="454">
        <v>0.26196917609999998</v>
      </c>
      <c r="C62" s="454">
        <v>0.2341414936</v>
      </c>
      <c r="D62" s="454">
        <v>0.68177367460000005</v>
      </c>
      <c r="E62" s="257"/>
      <c r="O62" s="458">
        <v>44280</v>
      </c>
      <c r="P62" s="457">
        <v>0.26238163990000002</v>
      </c>
      <c r="Q62" s="457">
        <v>0.2347492337</v>
      </c>
      <c r="R62" s="457">
        <v>0.7021544488</v>
      </c>
    </row>
    <row r="63" spans="1:22" x14ac:dyDescent="0.25">
      <c r="A63" s="459">
        <v>44281</v>
      </c>
      <c r="B63" s="454">
        <v>0.2216812074</v>
      </c>
      <c r="C63" s="454">
        <v>0.2065958027</v>
      </c>
      <c r="D63" s="454">
        <v>0.60763743179999996</v>
      </c>
      <c r="E63" s="257"/>
      <c r="O63" s="458">
        <v>44281</v>
      </c>
      <c r="P63" s="457">
        <v>0.22344179550000001</v>
      </c>
      <c r="Q63" s="457">
        <v>0.20988366990000001</v>
      </c>
      <c r="R63" s="457">
        <v>0.62753602909999995</v>
      </c>
    </row>
    <row r="64" spans="1:22" x14ac:dyDescent="0.25">
      <c r="A64" s="459">
        <v>44284</v>
      </c>
      <c r="B64" s="454">
        <v>0.25942631220000001</v>
      </c>
      <c r="C64" s="454">
        <v>0.23957896100000001</v>
      </c>
      <c r="D64" s="454">
        <v>0.6880116959</v>
      </c>
      <c r="E64" s="257"/>
      <c r="O64" s="458">
        <v>44284</v>
      </c>
      <c r="P64" s="457">
        <v>0.26271210369999998</v>
      </c>
      <c r="Q64" s="457">
        <v>0.24379625069999999</v>
      </c>
      <c r="R64" s="457">
        <v>0.70058479529999995</v>
      </c>
    </row>
    <row r="65" spans="1:18" x14ac:dyDescent="0.25">
      <c r="A65" s="459">
        <v>44285</v>
      </c>
      <c r="B65" s="454">
        <v>0.26550036510000002</v>
      </c>
      <c r="C65" s="454">
        <v>0.23796760140000001</v>
      </c>
      <c r="D65" s="454">
        <v>0.68318713450000002</v>
      </c>
      <c r="E65" s="257"/>
      <c r="O65" s="458">
        <v>44285</v>
      </c>
      <c r="P65" s="457">
        <v>0.26405724959999999</v>
      </c>
      <c r="Q65" s="457">
        <v>0.23790228190000001</v>
      </c>
      <c r="R65" s="457">
        <v>0.66842105259999995</v>
      </c>
    </row>
    <row r="66" spans="1:18" x14ac:dyDescent="0.25">
      <c r="A66" s="459">
        <v>44286</v>
      </c>
      <c r="B66" s="454">
        <v>0.26330632799999998</v>
      </c>
      <c r="C66" s="454">
        <v>0.23837565990000001</v>
      </c>
      <c r="D66" s="454">
        <v>0.62788658289999999</v>
      </c>
      <c r="E66" s="257"/>
      <c r="O66" s="458">
        <v>44286</v>
      </c>
      <c r="P66" s="457">
        <v>0.26727852190000001</v>
      </c>
      <c r="Q66" s="457">
        <v>0.2406127918</v>
      </c>
      <c r="R66" s="457">
        <v>0.63694826069999999</v>
      </c>
    </row>
    <row r="67" spans="1:18" x14ac:dyDescent="0.25">
      <c r="A67" s="459">
        <v>44287</v>
      </c>
      <c r="B67" s="454">
        <v>0.2424231419</v>
      </c>
      <c r="C67" s="454">
        <v>0.222253172</v>
      </c>
      <c r="D67" s="454">
        <v>0.66598420589999996</v>
      </c>
      <c r="E67" s="257"/>
      <c r="O67" s="458">
        <v>44287</v>
      </c>
      <c r="P67" s="457">
        <v>0.24212993969999999</v>
      </c>
      <c r="Q67" s="457">
        <v>0.2215893494</v>
      </c>
      <c r="R67" s="45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499" bestFit="1" customWidth="1"/>
    <col min="2" max="2" width="13.5703125" style="497" customWidth="1"/>
    <col min="3" max="3" width="13.5703125" style="498" customWidth="1"/>
    <col min="4" max="4" width="17" style="499" customWidth="1"/>
    <col min="5" max="5" width="13.5703125" style="498" customWidth="1"/>
    <col min="6" max="6" width="13.5703125" style="500" customWidth="1"/>
    <col min="7" max="7" width="13.5703125" style="501" customWidth="1"/>
    <col min="8" max="8" width="13.5703125" style="498" customWidth="1"/>
    <col min="9" max="9" width="13.5703125" style="500" customWidth="1"/>
    <col min="10" max="10" width="13.5703125" style="498" customWidth="1"/>
    <col min="11" max="11" width="13.5703125" style="500" customWidth="1"/>
    <col min="12" max="12" width="14.42578125" style="501" customWidth="1"/>
    <col min="13" max="13" width="14.42578125" style="498" customWidth="1"/>
    <col min="14" max="14" width="14.42578125" style="500" customWidth="1"/>
    <col min="15" max="15" width="14.42578125" style="501" customWidth="1"/>
    <col min="16" max="16" width="14.42578125" style="498" customWidth="1"/>
    <col min="17" max="17" width="14.42578125" style="500" customWidth="1"/>
    <col min="18" max="18" width="14.42578125" style="501" customWidth="1"/>
    <col min="19" max="19" width="14.42578125" style="498" customWidth="1"/>
    <col min="20" max="26" width="14.42578125" style="500" customWidth="1"/>
    <col min="27" max="27" width="5.85546875" style="500" customWidth="1"/>
    <col min="28" max="34" width="14.42578125" style="500" customWidth="1"/>
    <col min="35" max="16384" width="9.42578125" style="499"/>
  </cols>
  <sheetData>
    <row r="1" spans="1:36" x14ac:dyDescent="0.25">
      <c r="A1" s="496" t="s">
        <v>361</v>
      </c>
      <c r="AJ1" s="502" t="s">
        <v>29</v>
      </c>
    </row>
    <row r="3" spans="1:36" ht="39" customHeight="1" x14ac:dyDescent="0.25">
      <c r="A3" s="613" t="s">
        <v>0</v>
      </c>
      <c r="B3" s="615" t="s">
        <v>301</v>
      </c>
      <c r="C3" s="616"/>
      <c r="D3" s="616"/>
      <c r="E3" s="616"/>
      <c r="F3" s="617"/>
      <c r="G3" s="618" t="s">
        <v>302</v>
      </c>
      <c r="H3" s="619"/>
      <c r="I3" s="619"/>
      <c r="J3" s="619"/>
      <c r="K3" s="620"/>
      <c r="L3" s="621" t="s">
        <v>303</v>
      </c>
      <c r="M3" s="622"/>
      <c r="N3" s="623"/>
      <c r="O3" s="621" t="s">
        <v>304</v>
      </c>
      <c r="P3" s="622"/>
      <c r="Q3" s="623"/>
      <c r="R3" s="621" t="s">
        <v>305</v>
      </c>
      <c r="S3" s="622"/>
      <c r="T3" s="623"/>
      <c r="U3" s="621" t="s">
        <v>306</v>
      </c>
      <c r="V3" s="622"/>
      <c r="W3" s="623"/>
      <c r="X3" s="621" t="s">
        <v>307</v>
      </c>
      <c r="Y3" s="622"/>
      <c r="Z3" s="623"/>
      <c r="AA3" s="503"/>
      <c r="AB3" s="615" t="s">
        <v>300</v>
      </c>
      <c r="AC3" s="616"/>
      <c r="AD3" s="616"/>
      <c r="AE3" s="616"/>
      <c r="AF3" s="617"/>
      <c r="AG3" s="503"/>
      <c r="AH3" s="503"/>
    </row>
    <row r="4" spans="1:36" ht="78.75" customHeight="1" x14ac:dyDescent="0.25">
      <c r="A4" s="614"/>
      <c r="B4" s="504" t="s">
        <v>244</v>
      </c>
      <c r="C4" s="505" t="s">
        <v>245</v>
      </c>
      <c r="D4" s="506" t="s">
        <v>256</v>
      </c>
      <c r="E4" s="505" t="s">
        <v>246</v>
      </c>
      <c r="F4" s="507" t="s">
        <v>259</v>
      </c>
      <c r="G4" s="508" t="s">
        <v>244</v>
      </c>
      <c r="H4" s="505" t="s">
        <v>247</v>
      </c>
      <c r="I4" s="509" t="s">
        <v>257</v>
      </c>
      <c r="J4" s="505" t="s">
        <v>248</v>
      </c>
      <c r="K4" s="507" t="s">
        <v>260</v>
      </c>
      <c r="L4" s="508" t="s">
        <v>244</v>
      </c>
      <c r="M4" s="505" t="s">
        <v>249</v>
      </c>
      <c r="N4" s="507" t="s">
        <v>258</v>
      </c>
      <c r="O4" s="508" t="s">
        <v>244</v>
      </c>
      <c r="P4" s="505" t="s">
        <v>249</v>
      </c>
      <c r="Q4" s="507" t="s">
        <v>258</v>
      </c>
      <c r="R4" s="508" t="s">
        <v>244</v>
      </c>
      <c r="S4" s="505" t="s">
        <v>249</v>
      </c>
      <c r="T4" s="507" t="s">
        <v>258</v>
      </c>
      <c r="U4" s="508" t="s">
        <v>244</v>
      </c>
      <c r="V4" s="505" t="s">
        <v>249</v>
      </c>
      <c r="W4" s="507" t="s">
        <v>258</v>
      </c>
      <c r="X4" s="508" t="s">
        <v>244</v>
      </c>
      <c r="Y4" s="505" t="s">
        <v>249</v>
      </c>
      <c r="Z4" s="507" t="s">
        <v>258</v>
      </c>
      <c r="AA4" s="510"/>
      <c r="AB4" s="504" t="s">
        <v>308</v>
      </c>
      <c r="AC4" s="505" t="s">
        <v>245</v>
      </c>
      <c r="AD4" s="506" t="s">
        <v>256</v>
      </c>
      <c r="AE4" s="505" t="s">
        <v>246</v>
      </c>
      <c r="AF4" s="507" t="s">
        <v>259</v>
      </c>
      <c r="AG4" s="510"/>
      <c r="AH4" s="510"/>
    </row>
    <row r="5" spans="1:36" x14ac:dyDescent="0.25">
      <c r="A5" s="511">
        <v>44221</v>
      </c>
      <c r="B5" s="512">
        <v>28371</v>
      </c>
      <c r="C5" s="498">
        <v>30000</v>
      </c>
      <c r="D5" s="500">
        <f>B5/C5</f>
        <v>0.94569999999999999</v>
      </c>
      <c r="E5" s="498">
        <v>32000</v>
      </c>
      <c r="F5" s="513">
        <f>B5/E5</f>
        <v>0.88659374999999996</v>
      </c>
      <c r="G5" s="514">
        <v>36108</v>
      </c>
      <c r="H5" s="498">
        <v>45000</v>
      </c>
      <c r="I5" s="500">
        <f>G5/H5</f>
        <v>0.8024</v>
      </c>
      <c r="J5" s="498">
        <v>52000</v>
      </c>
      <c r="K5" s="513">
        <f>G5/J5</f>
        <v>0.69438461538461538</v>
      </c>
      <c r="L5" s="514">
        <v>115882</v>
      </c>
      <c r="M5" s="498">
        <v>250000</v>
      </c>
      <c r="N5" s="513">
        <f>L5/M5</f>
        <v>0.463528</v>
      </c>
      <c r="O5" s="514">
        <v>218985</v>
      </c>
      <c r="P5" s="498">
        <v>230000</v>
      </c>
      <c r="Q5" s="513">
        <f>O5/P5</f>
        <v>0.95210869565217393</v>
      </c>
      <c r="R5" s="514"/>
      <c r="T5" s="513"/>
      <c r="U5" s="515"/>
      <c r="W5" s="513"/>
      <c r="X5" s="515"/>
      <c r="Z5" s="513"/>
      <c r="AB5" s="515"/>
      <c r="AF5" s="513"/>
    </row>
    <row r="6" spans="1:36" x14ac:dyDescent="0.25">
      <c r="A6" s="511">
        <v>44222</v>
      </c>
      <c r="B6" s="512">
        <v>28409</v>
      </c>
      <c r="C6" s="498">
        <v>30000</v>
      </c>
      <c r="D6" s="500">
        <f>B6/C6</f>
        <v>0.94696666666666662</v>
      </c>
      <c r="E6" s="498">
        <v>32000</v>
      </c>
      <c r="F6" s="513">
        <f>B6/E6</f>
        <v>0.88778124999999997</v>
      </c>
      <c r="G6" s="514">
        <v>37394</v>
      </c>
      <c r="H6" s="498">
        <v>45000</v>
      </c>
      <c r="I6" s="500">
        <f>G6/H6</f>
        <v>0.83097777777777782</v>
      </c>
      <c r="J6" s="498">
        <v>52000</v>
      </c>
      <c r="K6" s="513">
        <f>G6/J6</f>
        <v>0.7191153846153846</v>
      </c>
      <c r="L6" s="514">
        <v>127658</v>
      </c>
      <c r="M6" s="498">
        <v>250000</v>
      </c>
      <c r="N6" s="513">
        <f>L6/M6</f>
        <v>0.51063199999999997</v>
      </c>
      <c r="O6" s="514">
        <v>226257</v>
      </c>
      <c r="P6" s="498">
        <v>230000</v>
      </c>
      <c r="Q6" s="513">
        <f>O6/P6</f>
        <v>0.98372608695652175</v>
      </c>
      <c r="R6" s="514"/>
      <c r="T6" s="513"/>
      <c r="U6" s="515"/>
      <c r="W6" s="513"/>
      <c r="X6" s="515"/>
      <c r="Z6" s="513"/>
      <c r="AB6" s="515"/>
      <c r="AF6" s="513"/>
    </row>
    <row r="7" spans="1:36" x14ac:dyDescent="0.25">
      <c r="A7" s="511">
        <v>44223</v>
      </c>
      <c r="B7" s="497">
        <v>28558</v>
      </c>
      <c r="C7" s="498">
        <v>30000</v>
      </c>
      <c r="D7" s="500">
        <f>B7/C7</f>
        <v>0.9519333333333333</v>
      </c>
      <c r="E7" s="498">
        <v>32000</v>
      </c>
      <c r="F7" s="513">
        <f>B7/E7</f>
        <v>0.89243749999999999</v>
      </c>
      <c r="G7" s="501">
        <v>37792</v>
      </c>
      <c r="H7" s="498">
        <v>45000</v>
      </c>
      <c r="I7" s="500">
        <f>G7/H7</f>
        <v>0.83982222222222225</v>
      </c>
      <c r="J7" s="498">
        <v>52000</v>
      </c>
      <c r="K7" s="513">
        <f>G7/J7</f>
        <v>0.72676923076923072</v>
      </c>
      <c r="L7" s="514">
        <v>140885</v>
      </c>
      <c r="M7" s="498">
        <v>250000</v>
      </c>
      <c r="N7" s="513">
        <f>L7/M7</f>
        <v>0.56354000000000004</v>
      </c>
      <c r="O7" s="514">
        <v>233681</v>
      </c>
      <c r="P7" s="498">
        <v>230000</v>
      </c>
      <c r="Q7" s="513" t="s">
        <v>254</v>
      </c>
      <c r="R7" s="514"/>
      <c r="T7" s="513"/>
      <c r="U7" s="515"/>
      <c r="W7" s="513"/>
      <c r="X7" s="515"/>
      <c r="Z7" s="513"/>
      <c r="AB7" s="515"/>
      <c r="AF7" s="513"/>
    </row>
    <row r="8" spans="1:36" x14ac:dyDescent="0.25">
      <c r="A8" s="511">
        <v>44224</v>
      </c>
      <c r="B8" s="497">
        <v>28648</v>
      </c>
      <c r="C8" s="498">
        <v>30000</v>
      </c>
      <c r="D8" s="500">
        <f t="shared" ref="D8:D9" si="0">B8/C8</f>
        <v>0.9549333333333333</v>
      </c>
      <c r="E8" s="498">
        <v>32000</v>
      </c>
      <c r="F8" s="513">
        <f t="shared" ref="F8:F9" si="1">B8/E8</f>
        <v>0.89524999999999999</v>
      </c>
      <c r="G8" s="501">
        <v>38095</v>
      </c>
      <c r="H8" s="498">
        <v>45000</v>
      </c>
      <c r="I8" s="500">
        <f t="shared" ref="I8:I9" si="2">G8/H8</f>
        <v>0.84655555555555551</v>
      </c>
      <c r="J8" s="498">
        <v>52000</v>
      </c>
      <c r="K8" s="513">
        <f t="shared" ref="K8:K9" si="3">G8/J8</f>
        <v>0.73259615384615384</v>
      </c>
      <c r="L8" s="501">
        <v>157907</v>
      </c>
      <c r="M8" s="498">
        <v>250000</v>
      </c>
      <c r="N8" s="513">
        <f t="shared" ref="N8:N9" si="4">L8/M8</f>
        <v>0.63162799999999997</v>
      </c>
      <c r="O8" s="514">
        <v>240506</v>
      </c>
      <c r="P8" s="498">
        <v>230000</v>
      </c>
      <c r="Q8" s="513" t="s">
        <v>254</v>
      </c>
      <c r="T8" s="513"/>
      <c r="U8" s="515"/>
      <c r="W8" s="513"/>
      <c r="X8" s="515"/>
      <c r="Z8" s="513"/>
      <c r="AB8" s="515"/>
      <c r="AF8" s="513"/>
    </row>
    <row r="9" spans="1:36" x14ac:dyDescent="0.25">
      <c r="A9" s="511">
        <v>44225</v>
      </c>
      <c r="B9" s="497">
        <v>28792</v>
      </c>
      <c r="C9" s="498">
        <v>30000</v>
      </c>
      <c r="D9" s="500">
        <f t="shared" si="0"/>
        <v>0.95973333333333333</v>
      </c>
      <c r="E9" s="498">
        <v>32000</v>
      </c>
      <c r="F9" s="513">
        <f t="shared" si="1"/>
        <v>0.89975000000000005</v>
      </c>
      <c r="G9" s="501">
        <v>38416</v>
      </c>
      <c r="H9" s="498">
        <v>45000</v>
      </c>
      <c r="I9" s="500">
        <f t="shared" si="2"/>
        <v>0.85368888888888894</v>
      </c>
      <c r="J9" s="498">
        <v>52000</v>
      </c>
      <c r="K9" s="513">
        <f t="shared" si="3"/>
        <v>0.73876923076923073</v>
      </c>
      <c r="L9" s="501">
        <v>170024</v>
      </c>
      <c r="M9" s="498">
        <v>250000</v>
      </c>
      <c r="N9" s="513">
        <f t="shared" si="4"/>
        <v>0.68009600000000003</v>
      </c>
      <c r="O9" s="514">
        <v>246803</v>
      </c>
      <c r="P9" s="498">
        <v>230000</v>
      </c>
      <c r="Q9" s="513" t="s">
        <v>254</v>
      </c>
      <c r="T9" s="513"/>
      <c r="U9" s="515"/>
      <c r="W9" s="513"/>
      <c r="X9" s="515"/>
      <c r="Z9" s="513"/>
      <c r="AB9" s="515"/>
      <c r="AF9" s="513"/>
    </row>
    <row r="10" spans="1:36" x14ac:dyDescent="0.25">
      <c r="A10" s="511">
        <v>44226</v>
      </c>
      <c r="F10" s="513"/>
      <c r="K10" s="513"/>
      <c r="N10" s="513"/>
      <c r="O10" s="514"/>
      <c r="Q10" s="513"/>
      <c r="T10" s="513"/>
      <c r="U10" s="515"/>
      <c r="W10" s="513"/>
      <c r="X10" s="515"/>
      <c r="Z10" s="513"/>
      <c r="AB10" s="515"/>
      <c r="AF10" s="513"/>
    </row>
    <row r="11" spans="1:36" x14ac:dyDescent="0.25">
      <c r="A11" s="511">
        <v>44227</v>
      </c>
      <c r="F11" s="513"/>
      <c r="K11" s="513"/>
      <c r="N11" s="513"/>
      <c r="O11" s="514"/>
      <c r="Q11" s="513"/>
      <c r="T11" s="513"/>
      <c r="U11" s="515"/>
      <c r="W11" s="513"/>
      <c r="X11" s="515"/>
      <c r="Z11" s="513"/>
      <c r="AB11" s="515"/>
      <c r="AF11" s="513"/>
    </row>
    <row r="12" spans="1:36" x14ac:dyDescent="0.25">
      <c r="A12" s="511">
        <v>44228</v>
      </c>
      <c r="B12" s="497">
        <v>29264</v>
      </c>
      <c r="C12" s="498">
        <v>30000</v>
      </c>
      <c r="D12" s="500">
        <f t="shared" ref="D12" si="5">B12/C12</f>
        <v>0.9754666666666667</v>
      </c>
      <c r="E12" s="498">
        <v>32000</v>
      </c>
      <c r="F12" s="513">
        <f t="shared" ref="F12" si="6">B12/E12</f>
        <v>0.91449999999999998</v>
      </c>
      <c r="G12" s="501">
        <v>39385</v>
      </c>
      <c r="H12" s="498">
        <v>45000</v>
      </c>
      <c r="I12" s="500">
        <f t="shared" ref="I12" si="7">G12/H12</f>
        <v>0.87522222222222223</v>
      </c>
      <c r="J12" s="498">
        <v>52000</v>
      </c>
      <c r="K12" s="513">
        <f t="shared" ref="K12" si="8">G12/J12</f>
        <v>0.75740384615384615</v>
      </c>
      <c r="L12" s="501">
        <v>199261</v>
      </c>
      <c r="M12" s="498">
        <v>250000</v>
      </c>
      <c r="N12" s="513">
        <f t="shared" ref="N12" si="9">L12/M12</f>
        <v>0.79704399999999997</v>
      </c>
      <c r="O12" s="514">
        <v>258918</v>
      </c>
      <c r="P12" s="498">
        <v>230000</v>
      </c>
      <c r="Q12" s="513" t="s">
        <v>254</v>
      </c>
      <c r="R12" s="501">
        <v>26059</v>
      </c>
      <c r="S12" s="498">
        <v>190000</v>
      </c>
      <c r="T12" s="513">
        <f t="shared" ref="T12" si="10">R12/S12</f>
        <v>0.13715263157894736</v>
      </c>
      <c r="U12" s="515"/>
      <c r="W12" s="513"/>
      <c r="X12" s="515"/>
      <c r="Z12" s="513"/>
      <c r="AB12" s="515"/>
      <c r="AF12" s="513"/>
    </row>
    <row r="13" spans="1:36" ht="14.85" customHeight="1" x14ac:dyDescent="0.25">
      <c r="A13" s="511">
        <v>44229</v>
      </c>
      <c r="B13" s="497">
        <v>29302</v>
      </c>
      <c r="C13" s="498">
        <v>30000</v>
      </c>
      <c r="D13" s="500">
        <f t="shared" ref="D13" si="11">B13/C13</f>
        <v>0.97673333333333334</v>
      </c>
      <c r="E13" s="498">
        <v>32000</v>
      </c>
      <c r="F13" s="513">
        <f t="shared" ref="F13" si="12">B13/E13</f>
        <v>0.91568749999999999</v>
      </c>
      <c r="G13" s="501">
        <v>39570</v>
      </c>
      <c r="H13" s="498">
        <v>45000</v>
      </c>
      <c r="I13" s="500">
        <f t="shared" ref="I13" si="13">G13/H13</f>
        <v>0.8793333333333333</v>
      </c>
      <c r="J13" s="498">
        <v>52000</v>
      </c>
      <c r="K13" s="513">
        <f t="shared" ref="K13" si="14">G13/J13</f>
        <v>0.76096153846153847</v>
      </c>
      <c r="L13" s="501">
        <v>208447</v>
      </c>
      <c r="M13" s="498">
        <v>250000</v>
      </c>
      <c r="N13" s="513">
        <f t="shared" ref="N13" si="15">L13/M13</f>
        <v>0.83378799999999997</v>
      </c>
      <c r="O13" s="514">
        <v>261716</v>
      </c>
      <c r="P13" s="498">
        <v>230000</v>
      </c>
      <c r="Q13" s="513" t="s">
        <v>254</v>
      </c>
      <c r="R13" s="501">
        <v>39364</v>
      </c>
      <c r="S13" s="498">
        <v>190000</v>
      </c>
      <c r="T13" s="513">
        <f t="shared" ref="T13" si="16">R13/S13</f>
        <v>0.20717894736842105</v>
      </c>
      <c r="U13" s="515"/>
      <c r="W13" s="513"/>
      <c r="X13" s="515"/>
      <c r="Z13" s="513"/>
      <c r="AB13" s="515"/>
      <c r="AF13" s="513"/>
    </row>
    <row r="14" spans="1:36" x14ac:dyDescent="0.25">
      <c r="A14" s="516">
        <v>44230</v>
      </c>
      <c r="B14" s="497">
        <v>29404</v>
      </c>
      <c r="C14" s="498">
        <v>30000</v>
      </c>
      <c r="D14" s="500">
        <f t="shared" ref="D14" si="17">B14/C14</f>
        <v>0.9801333333333333</v>
      </c>
      <c r="E14" s="498">
        <v>32000</v>
      </c>
      <c r="F14" s="513">
        <f t="shared" ref="F14" si="18">B14/E14</f>
        <v>0.918875</v>
      </c>
      <c r="G14" s="501">
        <v>39734</v>
      </c>
      <c r="H14" s="498">
        <v>45000</v>
      </c>
      <c r="I14" s="500">
        <f t="shared" ref="I14" si="19">G14/H14</f>
        <v>0.88297777777777775</v>
      </c>
      <c r="J14" s="498">
        <v>52000</v>
      </c>
      <c r="K14" s="513">
        <f t="shared" ref="K14" si="20">G14/J14</f>
        <v>0.76411538461538464</v>
      </c>
      <c r="L14" s="501">
        <v>216815</v>
      </c>
      <c r="M14" s="498">
        <v>250000</v>
      </c>
      <c r="N14" s="513">
        <f t="shared" ref="N14" si="21">L14/M14</f>
        <v>0.86726000000000003</v>
      </c>
      <c r="O14" s="514">
        <v>264598</v>
      </c>
      <c r="P14" s="498">
        <v>230000</v>
      </c>
      <c r="Q14" s="513" t="s">
        <v>254</v>
      </c>
      <c r="R14" s="501">
        <v>53851</v>
      </c>
      <c r="S14" s="498">
        <v>190000</v>
      </c>
      <c r="T14" s="513">
        <f t="shared" ref="T14" si="22">R14/S14</f>
        <v>0.28342631578947369</v>
      </c>
      <c r="U14" s="515"/>
      <c r="W14" s="513"/>
      <c r="X14" s="515"/>
      <c r="Z14" s="513"/>
      <c r="AB14" s="515"/>
      <c r="AF14" s="513"/>
    </row>
    <row r="15" spans="1:36" x14ac:dyDescent="0.25">
      <c r="A15" s="516">
        <v>44231</v>
      </c>
      <c r="B15" s="497">
        <v>29482</v>
      </c>
      <c r="C15" s="498">
        <v>30000</v>
      </c>
      <c r="D15" s="500">
        <f t="shared" ref="D15" si="23">B15/C15</f>
        <v>0.98273333333333335</v>
      </c>
      <c r="E15" s="498">
        <v>32000</v>
      </c>
      <c r="F15" s="513">
        <f t="shared" ref="F15" si="24">B15/E15</f>
        <v>0.92131249999999998</v>
      </c>
      <c r="G15" s="501">
        <v>39870</v>
      </c>
      <c r="H15" s="498">
        <v>45000</v>
      </c>
      <c r="I15" s="500">
        <f t="shared" ref="I15" si="25">G15/H15</f>
        <v>0.88600000000000001</v>
      </c>
      <c r="J15" s="498">
        <v>52000</v>
      </c>
      <c r="K15" s="513">
        <f t="shared" ref="K15" si="26">G15/J15</f>
        <v>0.76673076923076922</v>
      </c>
      <c r="L15" s="501">
        <v>223817</v>
      </c>
      <c r="M15" s="498">
        <v>250000</v>
      </c>
      <c r="N15" s="513">
        <f t="shared" ref="N15" si="27">L15/M15</f>
        <v>0.89526799999999995</v>
      </c>
      <c r="O15" s="514">
        <v>267106</v>
      </c>
      <c r="P15" s="498">
        <v>230000</v>
      </c>
      <c r="Q15" s="513" t="s">
        <v>254</v>
      </c>
      <c r="R15" s="501">
        <v>71596</v>
      </c>
      <c r="S15" s="498">
        <v>190000</v>
      </c>
      <c r="T15" s="513">
        <f t="shared" ref="T15" si="28">R15/S15</f>
        <v>0.37682105263157895</v>
      </c>
      <c r="U15" s="515"/>
      <c r="W15" s="513"/>
      <c r="X15" s="515"/>
      <c r="Z15" s="513"/>
      <c r="AB15" s="515"/>
      <c r="AF15" s="513"/>
    </row>
    <row r="16" spans="1:36" x14ac:dyDescent="0.25">
      <c r="A16" s="516">
        <v>44232</v>
      </c>
      <c r="B16" s="497">
        <v>29644</v>
      </c>
      <c r="C16" s="498">
        <v>30000</v>
      </c>
      <c r="D16" s="500">
        <f t="shared" ref="D16" si="29">B16/C16</f>
        <v>0.98813333333333331</v>
      </c>
      <c r="E16" s="498">
        <v>32000</v>
      </c>
      <c r="F16" s="513">
        <f t="shared" ref="F16" si="30">B16/E16</f>
        <v>0.92637499999999995</v>
      </c>
      <c r="G16" s="501">
        <v>40029</v>
      </c>
      <c r="H16" s="498">
        <v>45000</v>
      </c>
      <c r="I16" s="500">
        <f t="shared" ref="I16" si="31">G16/H16</f>
        <v>0.88953333333333329</v>
      </c>
      <c r="J16" s="498">
        <v>52000</v>
      </c>
      <c r="K16" s="513">
        <f t="shared" ref="K16" si="32">G16/J16</f>
        <v>0.76978846153846159</v>
      </c>
      <c r="L16" s="501">
        <v>229219</v>
      </c>
      <c r="M16" s="498">
        <v>250000</v>
      </c>
      <c r="N16" s="513">
        <f t="shared" ref="N16" si="33">L16/M16</f>
        <v>0.91687600000000002</v>
      </c>
      <c r="O16" s="514">
        <v>269740</v>
      </c>
      <c r="P16" s="498">
        <v>230000</v>
      </c>
      <c r="Q16" s="513" t="s">
        <v>254</v>
      </c>
      <c r="R16" s="501">
        <v>90166</v>
      </c>
      <c r="S16" s="498">
        <v>190000</v>
      </c>
      <c r="T16" s="513">
        <f t="shared" ref="T16" si="34">R16/S16</f>
        <v>0.47455789473684212</v>
      </c>
      <c r="U16" s="501">
        <v>44464</v>
      </c>
      <c r="V16" s="498">
        <v>280000</v>
      </c>
      <c r="W16" s="513">
        <f t="shared" ref="W16" si="35">U16/V16</f>
        <v>0.1588</v>
      </c>
      <c r="X16" s="515"/>
      <c r="Z16" s="513"/>
      <c r="AB16" s="515"/>
      <c r="AF16" s="513"/>
    </row>
    <row r="17" spans="1:32" x14ac:dyDescent="0.25">
      <c r="A17" s="516">
        <v>44233</v>
      </c>
      <c r="B17" s="497">
        <v>29817</v>
      </c>
      <c r="C17" s="498">
        <v>30000</v>
      </c>
      <c r="D17" s="500">
        <f t="shared" ref="D17" si="36">B17/C17</f>
        <v>0.99390000000000001</v>
      </c>
      <c r="E17" s="498">
        <v>32000</v>
      </c>
      <c r="F17" s="513">
        <f t="shared" ref="F17" si="37">B17/E17</f>
        <v>0.93178125000000001</v>
      </c>
      <c r="G17" s="501">
        <v>40225</v>
      </c>
      <c r="H17" s="498">
        <v>45000</v>
      </c>
      <c r="I17" s="500">
        <f t="shared" ref="I17" si="38">G17/H17</f>
        <v>0.89388888888888884</v>
      </c>
      <c r="J17" s="498">
        <v>52000</v>
      </c>
      <c r="K17" s="513">
        <f t="shared" ref="K17" si="39">G17/J17</f>
        <v>0.77355769230769234</v>
      </c>
      <c r="L17" s="501">
        <v>231972</v>
      </c>
      <c r="M17" s="498">
        <v>250000</v>
      </c>
      <c r="N17" s="513">
        <f t="shared" ref="N17" si="40">L17/M17</f>
        <v>0.92788800000000005</v>
      </c>
      <c r="O17" s="514">
        <v>272365</v>
      </c>
      <c r="P17" s="498">
        <v>230000</v>
      </c>
      <c r="Q17" s="513" t="s">
        <v>254</v>
      </c>
      <c r="R17" s="501">
        <v>105855</v>
      </c>
      <c r="S17" s="498">
        <v>190000</v>
      </c>
      <c r="T17" s="513">
        <f t="shared" ref="T17" si="41">R17/S17</f>
        <v>0.55713157894736842</v>
      </c>
      <c r="U17" s="501">
        <v>56110</v>
      </c>
      <c r="V17" s="498">
        <v>280000</v>
      </c>
      <c r="W17" s="513">
        <f t="shared" ref="W17" si="42">U17/V17</f>
        <v>0.20039285714285715</v>
      </c>
      <c r="X17" s="515"/>
      <c r="Z17" s="513"/>
      <c r="AB17" s="515"/>
      <c r="AF17" s="513"/>
    </row>
    <row r="18" spans="1:32" x14ac:dyDescent="0.25">
      <c r="A18" s="516">
        <v>44234</v>
      </c>
      <c r="B18" s="497">
        <v>29863</v>
      </c>
      <c r="C18" s="498">
        <v>30000</v>
      </c>
      <c r="D18" s="517">
        <f t="shared" ref="D18" si="43">B18/C18</f>
        <v>0.99543333333333328</v>
      </c>
      <c r="E18" s="498">
        <v>32000</v>
      </c>
      <c r="F18" s="513">
        <f t="shared" ref="F18" si="44">B18/E18</f>
        <v>0.93321874999999999</v>
      </c>
      <c r="G18" s="501">
        <v>40295</v>
      </c>
      <c r="H18" s="498">
        <v>45000</v>
      </c>
      <c r="I18" s="500">
        <f t="shared" ref="I18" si="45">G18/H18</f>
        <v>0.89544444444444449</v>
      </c>
      <c r="J18" s="498">
        <v>52000</v>
      </c>
      <c r="K18" s="513">
        <f t="shared" ref="K18" si="46">G18/J18</f>
        <v>0.77490384615384611</v>
      </c>
      <c r="L18" s="501">
        <v>235089</v>
      </c>
      <c r="M18" s="498">
        <v>250000</v>
      </c>
      <c r="N18" s="513">
        <f t="shared" ref="N18" si="47">L18/M18</f>
        <v>0.94035599999999997</v>
      </c>
      <c r="O18" s="501">
        <v>273086</v>
      </c>
      <c r="P18" s="498">
        <v>230000</v>
      </c>
      <c r="Q18" s="513" t="s">
        <v>254</v>
      </c>
      <c r="R18" s="501">
        <v>121447</v>
      </c>
      <c r="S18" s="498">
        <v>190000</v>
      </c>
      <c r="T18" s="513">
        <f t="shared" ref="T18" si="48">R18/S18</f>
        <v>0.63919473684210526</v>
      </c>
      <c r="U18" s="501">
        <v>72734</v>
      </c>
      <c r="V18" s="498">
        <v>280000</v>
      </c>
      <c r="W18" s="513">
        <f t="shared" ref="W18" si="49">U18/V18</f>
        <v>0.25976428571428573</v>
      </c>
      <c r="X18" s="515"/>
      <c r="Z18" s="513"/>
      <c r="AB18" s="515"/>
      <c r="AF18" s="513"/>
    </row>
    <row r="19" spans="1:32" x14ac:dyDescent="0.25">
      <c r="A19" s="516">
        <v>44235</v>
      </c>
      <c r="B19" s="497">
        <v>29865</v>
      </c>
      <c r="C19" s="498">
        <v>30000</v>
      </c>
      <c r="D19" s="517">
        <f t="shared" ref="D19:D21" si="50">B19/C19</f>
        <v>0.99550000000000005</v>
      </c>
      <c r="E19" s="498">
        <v>32000</v>
      </c>
      <c r="F19" s="513">
        <f t="shared" ref="F19:F21" si="51">B19/E19</f>
        <v>0.93328124999999995</v>
      </c>
      <c r="G19" s="501">
        <v>40458</v>
      </c>
      <c r="H19" s="498">
        <v>45000</v>
      </c>
      <c r="I19" s="500">
        <f t="shared" ref="I19:I21" si="52">G19/H19</f>
        <v>0.89906666666666668</v>
      </c>
      <c r="J19" s="498">
        <v>52000</v>
      </c>
      <c r="K19" s="513">
        <f t="shared" ref="K19:K21" si="53">G19/J19</f>
        <v>0.77803846153846157</v>
      </c>
      <c r="L19" s="501">
        <v>236763</v>
      </c>
      <c r="M19" s="498">
        <v>250000</v>
      </c>
      <c r="N19" s="513">
        <f t="shared" ref="N19:N21" si="54">L19/M19</f>
        <v>0.947052</v>
      </c>
      <c r="O19" s="501">
        <v>275631</v>
      </c>
      <c r="P19" s="498">
        <v>230000</v>
      </c>
      <c r="Q19" s="513" t="s">
        <v>254</v>
      </c>
      <c r="R19" s="501">
        <v>128072</v>
      </c>
      <c r="S19" s="498">
        <v>190000</v>
      </c>
      <c r="T19" s="513">
        <f t="shared" ref="T19:T21" si="55">R19/S19</f>
        <v>0.67406315789473681</v>
      </c>
      <c r="U19" s="501">
        <v>80654</v>
      </c>
      <c r="V19" s="498">
        <v>280000</v>
      </c>
      <c r="W19" s="513">
        <f t="shared" ref="W19:W21" si="56">U19/V19</f>
        <v>0.28804999999999997</v>
      </c>
      <c r="X19" s="515"/>
      <c r="Z19" s="513"/>
      <c r="AB19" s="515"/>
      <c r="AF19" s="513"/>
    </row>
    <row r="20" spans="1:32" x14ac:dyDescent="0.25">
      <c r="A20" s="516">
        <v>44236</v>
      </c>
      <c r="B20" s="497">
        <v>29908</v>
      </c>
      <c r="C20" s="498">
        <v>30000</v>
      </c>
      <c r="D20" s="517">
        <f t="shared" si="50"/>
        <v>0.99693333333333334</v>
      </c>
      <c r="E20" s="498">
        <v>32000</v>
      </c>
      <c r="F20" s="513">
        <f t="shared" si="51"/>
        <v>0.93462500000000004</v>
      </c>
      <c r="G20" s="501">
        <v>40553</v>
      </c>
      <c r="H20" s="498">
        <v>45000</v>
      </c>
      <c r="I20" s="500">
        <f t="shared" si="52"/>
        <v>0.90117777777777774</v>
      </c>
      <c r="J20" s="498">
        <v>52000</v>
      </c>
      <c r="K20" s="513">
        <f t="shared" si="53"/>
        <v>0.77986538461538457</v>
      </c>
      <c r="L20" s="501">
        <v>239095</v>
      </c>
      <c r="M20" s="498">
        <v>250000</v>
      </c>
      <c r="N20" s="513">
        <f t="shared" si="54"/>
        <v>0.95638000000000001</v>
      </c>
      <c r="O20" s="501">
        <v>275817</v>
      </c>
      <c r="P20" s="498">
        <v>230000</v>
      </c>
      <c r="Q20" s="513" t="s">
        <v>254</v>
      </c>
      <c r="R20" s="501">
        <v>142474</v>
      </c>
      <c r="S20" s="498">
        <v>190000</v>
      </c>
      <c r="T20" s="513">
        <f t="shared" si="55"/>
        <v>0.74986315789473679</v>
      </c>
      <c r="U20" s="501">
        <v>103319</v>
      </c>
      <c r="V20" s="498">
        <v>280000</v>
      </c>
      <c r="W20" s="513">
        <f t="shared" si="56"/>
        <v>0.36899642857142856</v>
      </c>
      <c r="X20" s="515"/>
      <c r="Z20" s="513"/>
      <c r="AB20" s="515"/>
      <c r="AF20" s="513"/>
    </row>
    <row r="21" spans="1:32" x14ac:dyDescent="0.25">
      <c r="A21" s="516">
        <v>44237</v>
      </c>
      <c r="B21" s="497">
        <v>29954</v>
      </c>
      <c r="C21" s="498">
        <v>30000</v>
      </c>
      <c r="D21" s="517">
        <f t="shared" si="50"/>
        <v>0.99846666666666661</v>
      </c>
      <c r="E21" s="498">
        <v>32000</v>
      </c>
      <c r="F21" s="513">
        <f t="shared" si="51"/>
        <v>0.93606250000000002</v>
      </c>
      <c r="G21" s="501">
        <v>40658</v>
      </c>
      <c r="H21" s="498">
        <v>45000</v>
      </c>
      <c r="I21" s="500">
        <f t="shared" si="52"/>
        <v>0.90351111111111115</v>
      </c>
      <c r="J21" s="498">
        <v>52000</v>
      </c>
      <c r="K21" s="513">
        <f t="shared" si="53"/>
        <v>0.7818846153846154</v>
      </c>
      <c r="L21" s="501">
        <v>240273</v>
      </c>
      <c r="M21" s="498">
        <v>250000</v>
      </c>
      <c r="N21" s="513">
        <f t="shared" si="54"/>
        <v>0.96109199999999995</v>
      </c>
      <c r="O21" s="501">
        <v>276799</v>
      </c>
      <c r="P21" s="498">
        <v>230000</v>
      </c>
      <c r="Q21" s="513" t="s">
        <v>254</v>
      </c>
      <c r="R21" s="501">
        <v>152717</v>
      </c>
      <c r="S21" s="498">
        <v>190000</v>
      </c>
      <c r="T21" s="513">
        <f t="shared" si="55"/>
        <v>0.80377368421052631</v>
      </c>
      <c r="U21" s="501">
        <v>127098</v>
      </c>
      <c r="V21" s="498">
        <v>280000</v>
      </c>
      <c r="W21" s="513">
        <f t="shared" si="56"/>
        <v>0.45392142857142859</v>
      </c>
      <c r="X21" s="515"/>
      <c r="Z21" s="513"/>
      <c r="AB21" s="515"/>
      <c r="AF21" s="513"/>
    </row>
    <row r="22" spans="1:32" x14ac:dyDescent="0.25">
      <c r="A22" s="516">
        <v>44238</v>
      </c>
      <c r="B22" s="497">
        <v>29978</v>
      </c>
      <c r="C22" s="498">
        <v>30000</v>
      </c>
      <c r="D22" s="517">
        <f t="shared" ref="D22" si="57">B22/C22</f>
        <v>0.99926666666666664</v>
      </c>
      <c r="E22" s="498">
        <v>32000</v>
      </c>
      <c r="F22" s="513">
        <f t="shared" ref="F22" si="58">B22/E22</f>
        <v>0.93681250000000005</v>
      </c>
      <c r="G22" s="501">
        <v>40712</v>
      </c>
      <c r="H22" s="498">
        <v>45000</v>
      </c>
      <c r="I22" s="500">
        <f t="shared" ref="I22" si="59">G22/H22</f>
        <v>0.90471111111111113</v>
      </c>
      <c r="J22" s="498">
        <v>52000</v>
      </c>
      <c r="K22" s="513">
        <f t="shared" ref="K22" si="60">G22/J22</f>
        <v>0.78292307692307694</v>
      </c>
      <c r="L22" s="501">
        <v>242518</v>
      </c>
      <c r="M22" s="498">
        <v>250000</v>
      </c>
      <c r="N22" s="513">
        <f t="shared" ref="N22" si="61">L22/M22</f>
        <v>0.97007200000000005</v>
      </c>
      <c r="O22" s="501">
        <v>278175</v>
      </c>
      <c r="P22" s="498">
        <v>230000</v>
      </c>
      <c r="Q22" s="513" t="s">
        <v>254</v>
      </c>
      <c r="R22" s="501">
        <v>165242</v>
      </c>
      <c r="S22" s="498">
        <v>190000</v>
      </c>
      <c r="T22" s="513">
        <f t="shared" ref="T22" si="62">R22/S22</f>
        <v>0.8696947368421053</v>
      </c>
      <c r="U22" s="501">
        <v>152352</v>
      </c>
      <c r="V22" s="498">
        <v>280000</v>
      </c>
      <c r="W22" s="513">
        <f t="shared" ref="W22" si="63">U22/V22</f>
        <v>0.54411428571428566</v>
      </c>
      <c r="X22" s="515"/>
      <c r="Z22" s="513"/>
      <c r="AB22" s="515"/>
      <c r="AF22" s="513"/>
    </row>
    <row r="23" spans="1:32" x14ac:dyDescent="0.25">
      <c r="A23" s="516">
        <v>44239</v>
      </c>
      <c r="B23" s="497">
        <v>30027</v>
      </c>
      <c r="C23" s="498">
        <v>30000</v>
      </c>
      <c r="D23" s="517" t="s">
        <v>254</v>
      </c>
      <c r="E23" s="498">
        <v>32000</v>
      </c>
      <c r="F23" s="513">
        <f t="shared" ref="F23" si="64">B23/E23</f>
        <v>0.93834375000000003</v>
      </c>
      <c r="G23" s="501">
        <v>40791</v>
      </c>
      <c r="H23" s="498">
        <v>45000</v>
      </c>
      <c r="I23" s="500">
        <f t="shared" ref="I23" si="65">G23/H23</f>
        <v>0.90646666666666664</v>
      </c>
      <c r="J23" s="498">
        <v>52000</v>
      </c>
      <c r="K23" s="513">
        <f t="shared" ref="K23" si="66">G23/J23</f>
        <v>0.78444230769230772</v>
      </c>
      <c r="L23" s="501">
        <v>244374</v>
      </c>
      <c r="M23" s="498">
        <v>250000</v>
      </c>
      <c r="N23" s="513">
        <f t="shared" ref="N23" si="67">L23/M23</f>
        <v>0.97749600000000003</v>
      </c>
      <c r="O23" s="501">
        <v>279718</v>
      </c>
      <c r="P23" s="498">
        <v>230000</v>
      </c>
      <c r="Q23" s="513" t="s">
        <v>254</v>
      </c>
      <c r="R23" s="501">
        <v>175425</v>
      </c>
      <c r="S23" s="498">
        <v>190000</v>
      </c>
      <c r="T23" s="513">
        <f t="shared" ref="T23" si="68">R23/S23</f>
        <v>0.92328947368421055</v>
      </c>
      <c r="U23" s="501">
        <v>178543</v>
      </c>
      <c r="V23" s="498">
        <v>280000</v>
      </c>
      <c r="W23" s="513">
        <f t="shared" ref="W23" si="69">U23/V23</f>
        <v>0.63765357142857138</v>
      </c>
      <c r="X23" s="515"/>
      <c r="Z23" s="513"/>
      <c r="AB23" s="515"/>
      <c r="AF23" s="513"/>
    </row>
    <row r="24" spans="1:32" x14ac:dyDescent="0.25">
      <c r="A24" s="516">
        <v>44240</v>
      </c>
      <c r="B24" s="497">
        <v>30063</v>
      </c>
      <c r="C24" s="498">
        <v>30000</v>
      </c>
      <c r="D24" s="517" t="s">
        <v>254</v>
      </c>
      <c r="E24" s="498">
        <v>32000</v>
      </c>
      <c r="F24" s="513">
        <f t="shared" ref="F24" si="70">B24/E24</f>
        <v>0.93946874999999996</v>
      </c>
      <c r="G24" s="501">
        <v>40847</v>
      </c>
      <c r="H24" s="498">
        <v>45000</v>
      </c>
      <c r="I24" s="500">
        <f t="shared" ref="I24" si="71">G24/H24</f>
        <v>0.90771111111111114</v>
      </c>
      <c r="J24" s="498">
        <v>52000</v>
      </c>
      <c r="K24" s="513">
        <f t="shared" ref="K24" si="72">G24/J24</f>
        <v>0.7855192307692308</v>
      </c>
      <c r="L24" s="501">
        <v>245981</v>
      </c>
      <c r="M24" s="498">
        <v>250000</v>
      </c>
      <c r="N24" s="513">
        <f t="shared" ref="N24" si="73">L24/M24</f>
        <v>0.98392400000000002</v>
      </c>
      <c r="O24" s="501">
        <v>280466</v>
      </c>
      <c r="P24" s="498">
        <v>230000</v>
      </c>
      <c r="Q24" s="513" t="s">
        <v>254</v>
      </c>
      <c r="R24" s="501">
        <v>182917</v>
      </c>
      <c r="S24" s="498">
        <v>190000</v>
      </c>
      <c r="T24" s="513">
        <f t="shared" ref="T24" si="74">R24/S24</f>
        <v>0.96272105263157892</v>
      </c>
      <c r="U24" s="501">
        <v>202110</v>
      </c>
      <c r="V24" s="498">
        <v>280000</v>
      </c>
      <c r="W24" s="513">
        <f t="shared" ref="W24" si="75">U24/V24</f>
        <v>0.72182142857142861</v>
      </c>
      <c r="X24" s="515"/>
      <c r="Z24" s="513"/>
      <c r="AB24" s="515"/>
      <c r="AF24" s="513"/>
    </row>
    <row r="25" spans="1:32" x14ac:dyDescent="0.25">
      <c r="A25" s="516">
        <v>44241</v>
      </c>
      <c r="B25" s="497">
        <v>30076</v>
      </c>
      <c r="C25" s="498">
        <v>30000</v>
      </c>
      <c r="D25" s="517" t="s">
        <v>254</v>
      </c>
      <c r="E25" s="498">
        <v>32000</v>
      </c>
      <c r="F25" s="513">
        <f t="shared" ref="F25" si="76">B25/E25</f>
        <v>0.93987500000000002</v>
      </c>
      <c r="G25" s="501">
        <v>40877</v>
      </c>
      <c r="H25" s="498">
        <v>45000</v>
      </c>
      <c r="I25" s="500">
        <f t="shared" ref="I25" si="77">G25/H25</f>
        <v>0.90837777777777773</v>
      </c>
      <c r="J25" s="498">
        <v>52000</v>
      </c>
      <c r="K25" s="513">
        <f t="shared" ref="K25" si="78">G25/J25</f>
        <v>0.78609615384615383</v>
      </c>
      <c r="L25" s="501">
        <v>246455</v>
      </c>
      <c r="M25" s="498">
        <v>250000</v>
      </c>
      <c r="N25" s="513">
        <f t="shared" ref="N25" si="79">L25/M25</f>
        <v>0.98582000000000003</v>
      </c>
      <c r="O25" s="501">
        <v>280927</v>
      </c>
      <c r="P25" s="498">
        <v>230000</v>
      </c>
      <c r="Q25" s="513" t="s">
        <v>254</v>
      </c>
      <c r="R25" s="501">
        <v>187666</v>
      </c>
      <c r="S25" s="498">
        <v>190000</v>
      </c>
      <c r="T25" s="513">
        <f t="shared" ref="T25" si="80">R25/S25</f>
        <v>0.98771578947368421</v>
      </c>
      <c r="U25" s="501">
        <v>219074</v>
      </c>
      <c r="V25" s="498">
        <v>280000</v>
      </c>
      <c r="W25" s="513">
        <f t="shared" ref="W25" si="81">U25/V25</f>
        <v>0.78240714285714286</v>
      </c>
      <c r="X25" s="515"/>
      <c r="Z25" s="513"/>
      <c r="AB25" s="515"/>
      <c r="AF25" s="513"/>
    </row>
    <row r="26" spans="1:32" x14ac:dyDescent="0.25">
      <c r="A26" s="516">
        <v>44242</v>
      </c>
      <c r="B26" s="497">
        <v>30103</v>
      </c>
      <c r="C26" s="498">
        <v>30000</v>
      </c>
      <c r="D26" s="517" t="s">
        <v>254</v>
      </c>
      <c r="E26" s="498">
        <v>32000</v>
      </c>
      <c r="F26" s="513">
        <f t="shared" ref="F26" si="82">B26/E26</f>
        <v>0.94071875000000005</v>
      </c>
      <c r="G26" s="501">
        <v>40930</v>
      </c>
      <c r="H26" s="498">
        <v>45000</v>
      </c>
      <c r="I26" s="500">
        <f t="shared" ref="I26" si="83">G26/H26</f>
        <v>0.90955555555555556</v>
      </c>
      <c r="J26" s="498">
        <v>52000</v>
      </c>
      <c r="K26" s="513">
        <f t="shared" ref="K26" si="84">G26/J26</f>
        <v>0.78711538461538466</v>
      </c>
      <c r="L26" s="501">
        <v>246991</v>
      </c>
      <c r="M26" s="498">
        <v>250000</v>
      </c>
      <c r="N26" s="513">
        <f t="shared" ref="N26" si="85">L26/M26</f>
        <v>0.98796399999999995</v>
      </c>
      <c r="O26" s="501">
        <v>282501</v>
      </c>
      <c r="P26" s="498">
        <v>230000</v>
      </c>
      <c r="Q26" s="513" t="s">
        <v>254</v>
      </c>
      <c r="R26" s="501">
        <v>189504</v>
      </c>
      <c r="S26" s="498">
        <v>190000</v>
      </c>
      <c r="T26" s="513">
        <f t="shared" ref="T26" si="86">R26/S26</f>
        <v>0.99738947368421049</v>
      </c>
      <c r="U26" s="501">
        <v>227059</v>
      </c>
      <c r="V26" s="498">
        <v>280000</v>
      </c>
      <c r="W26" s="513">
        <f t="shared" ref="W26" si="87">U26/V26</f>
        <v>0.81092500000000001</v>
      </c>
      <c r="X26" s="515"/>
      <c r="Z26" s="513"/>
      <c r="AB26" s="515"/>
      <c r="AF26" s="513"/>
    </row>
    <row r="27" spans="1:32" x14ac:dyDescent="0.25">
      <c r="A27" s="516">
        <v>44243</v>
      </c>
      <c r="B27" s="497">
        <v>30218</v>
      </c>
      <c r="C27" s="498">
        <v>30000</v>
      </c>
      <c r="D27" s="517" t="s">
        <v>254</v>
      </c>
      <c r="E27" s="498">
        <v>32000</v>
      </c>
      <c r="F27" s="513">
        <f t="shared" ref="F27" si="88">B27/E27</f>
        <v>0.9443125</v>
      </c>
      <c r="G27" s="501">
        <v>41038</v>
      </c>
      <c r="H27" s="498">
        <v>45000</v>
      </c>
      <c r="I27" s="500">
        <f t="shared" ref="I27" si="89">G27/H27</f>
        <v>0.91195555555555552</v>
      </c>
      <c r="J27" s="498">
        <v>52000</v>
      </c>
      <c r="K27" s="513">
        <f t="shared" ref="K27" si="90">G27/J27</f>
        <v>0.78919230769230764</v>
      </c>
      <c r="L27" s="498" t="s">
        <v>274</v>
      </c>
      <c r="N27" s="513"/>
      <c r="O27" s="501">
        <v>283622</v>
      </c>
      <c r="P27" s="498">
        <v>230000</v>
      </c>
      <c r="Q27" s="513" t="s">
        <v>254</v>
      </c>
      <c r="R27" s="498" t="s">
        <v>274</v>
      </c>
      <c r="T27" s="513"/>
      <c r="U27" s="498" t="s">
        <v>274</v>
      </c>
      <c r="V27" s="498"/>
      <c r="W27" s="513"/>
      <c r="X27" s="515"/>
      <c r="Z27" s="513"/>
      <c r="AB27" s="515"/>
      <c r="AF27" s="513"/>
    </row>
    <row r="28" spans="1:32" x14ac:dyDescent="0.25">
      <c r="A28" s="516">
        <v>44244</v>
      </c>
      <c r="B28" s="497">
        <v>30355</v>
      </c>
      <c r="C28" s="498">
        <v>30000</v>
      </c>
      <c r="D28" s="517" t="s">
        <v>254</v>
      </c>
      <c r="E28" s="498">
        <v>32000</v>
      </c>
      <c r="F28" s="513">
        <f t="shared" ref="F28" si="91">B28/E28</f>
        <v>0.94859375000000001</v>
      </c>
      <c r="G28" s="501">
        <v>41210</v>
      </c>
      <c r="H28" s="498">
        <v>45000</v>
      </c>
      <c r="I28" s="500">
        <f t="shared" ref="I28" si="92">G28/H28</f>
        <v>0.9157777777777778</v>
      </c>
      <c r="J28" s="498">
        <v>52000</v>
      </c>
      <c r="K28" s="513">
        <f t="shared" ref="K28" si="93">G28/J28</f>
        <v>0.79249999999999998</v>
      </c>
      <c r="L28" s="498" t="s">
        <v>274</v>
      </c>
      <c r="N28" s="513"/>
      <c r="O28" s="501">
        <v>285054</v>
      </c>
      <c r="P28" s="498">
        <v>230000</v>
      </c>
      <c r="Q28" s="513" t="s">
        <v>254</v>
      </c>
      <c r="R28" s="498" t="s">
        <v>274</v>
      </c>
      <c r="T28" s="513"/>
      <c r="U28" s="498" t="s">
        <v>274</v>
      </c>
      <c r="V28" s="498"/>
      <c r="W28" s="513"/>
      <c r="X28" s="514">
        <v>143752</v>
      </c>
      <c r="Y28" s="498">
        <v>179267</v>
      </c>
      <c r="Z28" s="513">
        <f t="shared" ref="Z28:Z33" si="94">X28/Y28</f>
        <v>0.801887687081281</v>
      </c>
      <c r="AB28" s="515"/>
      <c r="AF28" s="513"/>
    </row>
    <row r="29" spans="1:32" x14ac:dyDescent="0.25">
      <c r="A29" s="516">
        <v>44245</v>
      </c>
      <c r="B29" s="497">
        <v>30501</v>
      </c>
      <c r="C29" s="498">
        <v>30000</v>
      </c>
      <c r="D29" s="517" t="s">
        <v>254</v>
      </c>
      <c r="E29" s="498">
        <v>32000</v>
      </c>
      <c r="F29" s="513">
        <f t="shared" ref="F29" si="95">B29/E29</f>
        <v>0.95315625000000004</v>
      </c>
      <c r="G29" s="501">
        <v>41501</v>
      </c>
      <c r="H29" s="498">
        <v>45000</v>
      </c>
      <c r="I29" s="500">
        <f t="shared" ref="I29" si="96">G29/H29</f>
        <v>0.92224444444444442</v>
      </c>
      <c r="J29" s="498">
        <v>52000</v>
      </c>
      <c r="K29" s="513">
        <f t="shared" ref="K29" si="97">G29/J29</f>
        <v>0.79809615384615384</v>
      </c>
      <c r="L29" s="498" t="s">
        <v>274</v>
      </c>
      <c r="N29" s="513"/>
      <c r="O29" s="501">
        <v>286355</v>
      </c>
      <c r="P29" s="498">
        <v>230000</v>
      </c>
      <c r="Q29" s="513" t="s">
        <v>254</v>
      </c>
      <c r="R29" s="498" t="s">
        <v>274</v>
      </c>
      <c r="T29" s="513"/>
      <c r="U29" s="498" t="s">
        <v>274</v>
      </c>
      <c r="V29" s="498"/>
      <c r="W29" s="513"/>
      <c r="X29" s="514">
        <v>148168</v>
      </c>
      <c r="Y29" s="498">
        <v>179267</v>
      </c>
      <c r="Z29" s="513">
        <f t="shared" si="94"/>
        <v>0.82652133409941597</v>
      </c>
      <c r="AB29" s="515"/>
      <c r="AF29" s="513"/>
    </row>
    <row r="30" spans="1:32" x14ac:dyDescent="0.25">
      <c r="A30" s="516">
        <v>44246</v>
      </c>
      <c r="B30" s="497">
        <v>30670</v>
      </c>
      <c r="C30" s="498">
        <v>30000</v>
      </c>
      <c r="D30" s="517" t="s">
        <v>254</v>
      </c>
      <c r="E30" s="498">
        <v>32000</v>
      </c>
      <c r="F30" s="513">
        <f t="shared" ref="F30" si="98">B30/E30</f>
        <v>0.95843750000000005</v>
      </c>
      <c r="G30" s="501">
        <v>41753</v>
      </c>
      <c r="H30" s="498">
        <v>45000</v>
      </c>
      <c r="I30" s="500">
        <f t="shared" ref="I30" si="99">G30/H30</f>
        <v>0.92784444444444447</v>
      </c>
      <c r="J30" s="498">
        <v>52000</v>
      </c>
      <c r="K30" s="513">
        <f t="shared" ref="K30" si="100">G30/J30</f>
        <v>0.80294230769230768</v>
      </c>
      <c r="L30" s="498" t="s">
        <v>274</v>
      </c>
      <c r="N30" s="513"/>
      <c r="O30" s="501">
        <v>287800</v>
      </c>
      <c r="P30" s="498">
        <v>230000</v>
      </c>
      <c r="Q30" s="513" t="s">
        <v>254</v>
      </c>
      <c r="R30" s="498" t="s">
        <v>274</v>
      </c>
      <c r="T30" s="513"/>
      <c r="U30" s="498" t="s">
        <v>274</v>
      </c>
      <c r="V30" s="498"/>
      <c r="W30" s="513"/>
      <c r="X30" s="514">
        <v>151046</v>
      </c>
      <c r="Y30" s="498">
        <v>179267</v>
      </c>
      <c r="Z30" s="513">
        <f t="shared" si="94"/>
        <v>0.84257559952473127</v>
      </c>
      <c r="AB30" s="515"/>
      <c r="AF30" s="513"/>
    </row>
    <row r="31" spans="1:32" x14ac:dyDescent="0.25">
      <c r="A31" s="516">
        <v>44247</v>
      </c>
      <c r="B31" s="497">
        <v>30826</v>
      </c>
      <c r="C31" s="498">
        <v>30000</v>
      </c>
      <c r="D31" s="517" t="s">
        <v>254</v>
      </c>
      <c r="E31" s="498">
        <v>32000</v>
      </c>
      <c r="F31" s="513">
        <f t="shared" ref="F31" si="101">B31/E31</f>
        <v>0.96331250000000002</v>
      </c>
      <c r="G31" s="501">
        <v>42120</v>
      </c>
      <c r="H31" s="498">
        <v>45000</v>
      </c>
      <c r="I31" s="500">
        <f t="shared" ref="I31" si="102">G31/H31</f>
        <v>0.93600000000000005</v>
      </c>
      <c r="J31" s="498">
        <v>52000</v>
      </c>
      <c r="K31" s="513">
        <f t="shared" ref="K31" si="103">G31/J31</f>
        <v>0.81</v>
      </c>
      <c r="L31" s="498" t="s">
        <v>274</v>
      </c>
      <c r="N31" s="513"/>
      <c r="O31" s="501">
        <v>289059</v>
      </c>
      <c r="P31" s="498">
        <v>230000</v>
      </c>
      <c r="Q31" s="513" t="s">
        <v>254</v>
      </c>
      <c r="R31" s="498" t="s">
        <v>274</v>
      </c>
      <c r="T31" s="513"/>
      <c r="U31" s="498" t="s">
        <v>274</v>
      </c>
      <c r="V31" s="498"/>
      <c r="W31" s="513"/>
      <c r="X31" s="514">
        <v>153636</v>
      </c>
      <c r="Y31" s="498">
        <v>179267</v>
      </c>
      <c r="Z31" s="513">
        <f t="shared" si="94"/>
        <v>0.85702332275321169</v>
      </c>
      <c r="AB31" s="515"/>
      <c r="AF31" s="513"/>
    </row>
    <row r="32" spans="1:32" x14ac:dyDescent="0.25">
      <c r="A32" s="516">
        <v>44248</v>
      </c>
      <c r="B32" s="497">
        <v>30861</v>
      </c>
      <c r="C32" s="498">
        <v>30000</v>
      </c>
      <c r="D32" s="517" t="s">
        <v>254</v>
      </c>
      <c r="E32" s="498">
        <v>32000</v>
      </c>
      <c r="F32" s="513">
        <f t="shared" ref="F32" si="104">B32/E32</f>
        <v>0.96440625000000002</v>
      </c>
      <c r="G32" s="501">
        <v>42329</v>
      </c>
      <c r="H32" s="498">
        <v>45000</v>
      </c>
      <c r="I32" s="500">
        <f t="shared" ref="I32" si="105">G32/H32</f>
        <v>0.94064444444444439</v>
      </c>
      <c r="J32" s="498">
        <v>52000</v>
      </c>
      <c r="K32" s="513">
        <f t="shared" ref="K32" si="106">G32/J32</f>
        <v>0.81401923076923077</v>
      </c>
      <c r="L32" s="498" t="s">
        <v>274</v>
      </c>
      <c r="N32" s="513"/>
      <c r="O32" s="501">
        <v>289670</v>
      </c>
      <c r="P32" s="498">
        <v>230000</v>
      </c>
      <c r="Q32" s="513" t="s">
        <v>254</v>
      </c>
      <c r="R32" s="498" t="s">
        <v>274</v>
      </c>
      <c r="T32" s="513"/>
      <c r="U32" s="498" t="s">
        <v>274</v>
      </c>
      <c r="V32" s="498"/>
      <c r="W32" s="513"/>
      <c r="X32" s="514">
        <v>154399</v>
      </c>
      <c r="Y32" s="498">
        <v>179267</v>
      </c>
      <c r="Z32" s="513">
        <f t="shared" si="94"/>
        <v>0.86127954392052075</v>
      </c>
      <c r="AB32" s="515"/>
      <c r="AF32" s="513"/>
    </row>
    <row r="33" spans="1:32" x14ac:dyDescent="0.25">
      <c r="A33" s="516">
        <v>44249</v>
      </c>
      <c r="B33" s="497">
        <v>30941</v>
      </c>
      <c r="C33" s="498">
        <v>30000</v>
      </c>
      <c r="D33" s="517" t="s">
        <v>254</v>
      </c>
      <c r="E33" s="498">
        <v>32000</v>
      </c>
      <c r="F33" s="513">
        <f t="shared" ref="F33" si="107">B33/E33</f>
        <v>0.96690624999999997</v>
      </c>
      <c r="G33" s="501">
        <v>42461</v>
      </c>
      <c r="H33" s="498">
        <v>45000</v>
      </c>
      <c r="I33" s="500">
        <f t="shared" ref="I33" si="108">G33/H33</f>
        <v>0.94357777777777774</v>
      </c>
      <c r="J33" s="498">
        <v>52000</v>
      </c>
      <c r="K33" s="513">
        <f t="shared" ref="K33" si="109">G33/J33</f>
        <v>0.81655769230769226</v>
      </c>
      <c r="L33" s="498" t="s">
        <v>274</v>
      </c>
      <c r="N33" s="513"/>
      <c r="O33" s="501">
        <v>290103</v>
      </c>
      <c r="P33" s="498">
        <v>230000</v>
      </c>
      <c r="Q33" s="513" t="s">
        <v>254</v>
      </c>
      <c r="R33" s="498" t="s">
        <v>274</v>
      </c>
      <c r="T33" s="513"/>
      <c r="U33" s="498" t="s">
        <v>274</v>
      </c>
      <c r="V33" s="498"/>
      <c r="W33" s="513"/>
      <c r="X33" s="514">
        <v>154735</v>
      </c>
      <c r="Y33" s="498">
        <v>179267</v>
      </c>
      <c r="Z33" s="513">
        <f t="shared" si="94"/>
        <v>0.86315384315016153</v>
      </c>
      <c r="AB33" s="515"/>
      <c r="AF33" s="513"/>
    </row>
    <row r="34" spans="1:32" x14ac:dyDescent="0.25">
      <c r="A34" s="516">
        <v>44250</v>
      </c>
      <c r="B34" s="497">
        <v>31035</v>
      </c>
      <c r="C34" s="498">
        <v>30000</v>
      </c>
      <c r="D34" s="517" t="s">
        <v>254</v>
      </c>
      <c r="E34" s="498">
        <v>32000</v>
      </c>
      <c r="F34" s="513">
        <f t="shared" ref="F34" si="110">B34/E34</f>
        <v>0.96984375</v>
      </c>
      <c r="G34" s="501">
        <v>42726</v>
      </c>
      <c r="H34" s="498">
        <v>45000</v>
      </c>
      <c r="I34" s="500">
        <f t="shared" ref="I34" si="111">G34/H34</f>
        <v>0.94946666666666668</v>
      </c>
      <c r="J34" s="498">
        <v>52000</v>
      </c>
      <c r="K34" s="513">
        <f t="shared" ref="K34" si="112">G34/J34</f>
        <v>0.82165384615384618</v>
      </c>
      <c r="L34" s="498" t="s">
        <v>274</v>
      </c>
      <c r="N34" s="513"/>
      <c r="O34" s="501">
        <v>291263</v>
      </c>
      <c r="P34" s="498">
        <v>230000</v>
      </c>
      <c r="Q34" s="513" t="s">
        <v>254</v>
      </c>
      <c r="R34" s="498" t="s">
        <v>274</v>
      </c>
      <c r="T34" s="513"/>
      <c r="U34" s="498" t="s">
        <v>274</v>
      </c>
      <c r="V34" s="498"/>
      <c r="W34" s="513"/>
      <c r="X34" s="514">
        <v>155944</v>
      </c>
      <c r="Y34" s="498">
        <v>179267</v>
      </c>
      <c r="Z34" s="513">
        <f t="shared" ref="Z34" si="113">X34/Y34</f>
        <v>0.86989797341395791</v>
      </c>
      <c r="AB34" s="515"/>
      <c r="AF34" s="513"/>
    </row>
    <row r="35" spans="1:32" x14ac:dyDescent="0.25">
      <c r="A35" s="516">
        <v>44251</v>
      </c>
      <c r="B35" s="497">
        <v>31116</v>
      </c>
      <c r="C35" s="498">
        <v>30000</v>
      </c>
      <c r="D35" s="517" t="s">
        <v>254</v>
      </c>
      <c r="E35" s="498">
        <v>32000</v>
      </c>
      <c r="F35" s="513">
        <f t="shared" ref="F35" si="114">B35/E35</f>
        <v>0.97237499999999999</v>
      </c>
      <c r="G35" s="501">
        <v>43002</v>
      </c>
      <c r="H35" s="498">
        <v>45000</v>
      </c>
      <c r="I35" s="500">
        <f t="shared" ref="I35" si="115">G35/H35</f>
        <v>0.9556</v>
      </c>
      <c r="J35" s="498">
        <v>52000</v>
      </c>
      <c r="K35" s="513">
        <f t="shared" ref="K35" si="116">G35/J35</f>
        <v>0.82696153846153841</v>
      </c>
      <c r="L35" s="498" t="s">
        <v>274</v>
      </c>
      <c r="N35" s="513"/>
      <c r="O35" s="501">
        <v>292690</v>
      </c>
      <c r="P35" s="498">
        <v>230000</v>
      </c>
      <c r="Q35" s="513" t="s">
        <v>254</v>
      </c>
      <c r="R35" s="498" t="s">
        <v>274</v>
      </c>
      <c r="T35" s="513"/>
      <c r="U35" s="498" t="s">
        <v>274</v>
      </c>
      <c r="V35" s="498"/>
      <c r="W35" s="513"/>
      <c r="X35" s="514">
        <v>157094</v>
      </c>
      <c r="Y35" s="498">
        <v>179267</v>
      </c>
      <c r="Z35" s="513">
        <f t="shared" ref="Z35" si="117">X35/Y35</f>
        <v>0.87631298565826388</v>
      </c>
      <c r="AB35" s="515"/>
      <c r="AF35" s="513"/>
    </row>
    <row r="36" spans="1:32" x14ac:dyDescent="0.25">
      <c r="A36" s="516">
        <v>44252</v>
      </c>
      <c r="B36" s="497">
        <v>31218</v>
      </c>
      <c r="C36" s="498">
        <v>30000</v>
      </c>
      <c r="D36" s="517" t="s">
        <v>254</v>
      </c>
      <c r="E36" s="498">
        <v>32000</v>
      </c>
      <c r="F36" s="513">
        <f t="shared" ref="F36" si="118">B36/E36</f>
        <v>0.9755625</v>
      </c>
      <c r="G36" s="501">
        <v>43332</v>
      </c>
      <c r="H36" s="498">
        <v>45000</v>
      </c>
      <c r="I36" s="500">
        <f t="shared" ref="I36" si="119">G36/H36</f>
        <v>0.96293333333333331</v>
      </c>
      <c r="J36" s="498">
        <v>52000</v>
      </c>
      <c r="K36" s="513">
        <f t="shared" ref="K36" si="120">G36/J36</f>
        <v>0.8333076923076923</v>
      </c>
      <c r="L36" s="498" t="s">
        <v>274</v>
      </c>
      <c r="N36" s="513"/>
      <c r="O36" s="501">
        <v>294288</v>
      </c>
      <c r="P36" s="498">
        <v>230000</v>
      </c>
      <c r="Q36" s="513" t="s">
        <v>254</v>
      </c>
      <c r="R36" s="498" t="s">
        <v>274</v>
      </c>
      <c r="T36" s="513"/>
      <c r="U36" s="498" t="s">
        <v>274</v>
      </c>
      <c r="V36" s="498"/>
      <c r="W36" s="513"/>
      <c r="X36" s="514">
        <v>158018</v>
      </c>
      <c r="Y36" s="498">
        <v>179267</v>
      </c>
      <c r="Z36" s="513">
        <f t="shared" ref="Z36" si="121">X36/Y36</f>
        <v>0.88146730853977584</v>
      </c>
      <c r="AB36" s="515"/>
      <c r="AF36" s="513"/>
    </row>
    <row r="37" spans="1:32" x14ac:dyDescent="0.25">
      <c r="A37" s="516">
        <v>44253</v>
      </c>
      <c r="B37" s="497">
        <v>31323</v>
      </c>
      <c r="C37" s="498">
        <v>30000</v>
      </c>
      <c r="D37" s="517" t="s">
        <v>254</v>
      </c>
      <c r="E37" s="498">
        <v>32000</v>
      </c>
      <c r="F37" s="513">
        <f t="shared" ref="F37" si="122">B37/E37</f>
        <v>0.97884375000000001</v>
      </c>
      <c r="G37" s="501">
        <v>43644</v>
      </c>
      <c r="H37" s="498">
        <v>45000</v>
      </c>
      <c r="I37" s="500">
        <f t="shared" ref="I37" si="123">G37/H37</f>
        <v>0.96986666666666665</v>
      </c>
      <c r="J37" s="498">
        <v>52000</v>
      </c>
      <c r="K37" s="513">
        <f t="shared" ref="K37" si="124">G37/J37</f>
        <v>0.83930769230769231</v>
      </c>
      <c r="L37" s="498" t="s">
        <v>274</v>
      </c>
      <c r="N37" s="513"/>
      <c r="O37" s="501">
        <v>296256</v>
      </c>
      <c r="P37" s="498">
        <v>230000</v>
      </c>
      <c r="Q37" s="513" t="s">
        <v>254</v>
      </c>
      <c r="R37" s="498" t="s">
        <v>274</v>
      </c>
      <c r="T37" s="513"/>
      <c r="U37" s="498" t="s">
        <v>274</v>
      </c>
      <c r="V37" s="498"/>
      <c r="W37" s="513"/>
      <c r="X37" s="514">
        <v>158843</v>
      </c>
      <c r="Y37" s="498">
        <v>179267</v>
      </c>
      <c r="Z37" s="513">
        <f t="shared" ref="Z37" si="125">X37/Y37</f>
        <v>0.88606938254112577</v>
      </c>
      <c r="AB37" s="515"/>
      <c r="AF37" s="513"/>
    </row>
    <row r="38" spans="1:32" x14ac:dyDescent="0.25">
      <c r="A38" s="516">
        <v>44254</v>
      </c>
      <c r="B38" s="497">
        <v>31419</v>
      </c>
      <c r="C38" s="498">
        <v>30000</v>
      </c>
      <c r="D38" s="517" t="s">
        <v>254</v>
      </c>
      <c r="E38" s="498">
        <v>32000</v>
      </c>
      <c r="F38" s="513">
        <f t="shared" ref="F38" si="126">B38/E38</f>
        <v>0.98184375000000002</v>
      </c>
      <c r="G38" s="501">
        <v>43977</v>
      </c>
      <c r="H38" s="498">
        <v>45000</v>
      </c>
      <c r="I38" s="500">
        <f t="shared" ref="I38" si="127">G38/H38</f>
        <v>0.97726666666666662</v>
      </c>
      <c r="J38" s="498">
        <v>52000</v>
      </c>
      <c r="K38" s="513">
        <f t="shared" ref="K38" si="128">G38/J38</f>
        <v>0.84571153846153846</v>
      </c>
      <c r="L38" s="498" t="s">
        <v>274</v>
      </c>
      <c r="N38" s="513"/>
      <c r="O38" s="501">
        <v>298568</v>
      </c>
      <c r="P38" s="498">
        <v>230000</v>
      </c>
      <c r="Q38" s="513" t="s">
        <v>254</v>
      </c>
      <c r="R38" s="498" t="s">
        <v>274</v>
      </c>
      <c r="T38" s="513"/>
      <c r="U38" s="498" t="s">
        <v>274</v>
      </c>
      <c r="V38" s="498"/>
      <c r="W38" s="513"/>
      <c r="X38" s="514">
        <v>159682</v>
      </c>
      <c r="Y38" s="498">
        <v>179267</v>
      </c>
      <c r="Z38" s="513">
        <f t="shared" ref="Z38" si="129">X38/Y38</f>
        <v>0.89074955234371078</v>
      </c>
      <c r="AB38" s="515"/>
      <c r="AF38" s="513"/>
    </row>
    <row r="39" spans="1:32" x14ac:dyDescent="0.25">
      <c r="A39" s="516">
        <v>44255</v>
      </c>
      <c r="B39" s="497">
        <v>31490</v>
      </c>
      <c r="C39" s="498">
        <v>30000</v>
      </c>
      <c r="D39" s="517" t="s">
        <v>254</v>
      </c>
      <c r="E39" s="498">
        <v>32000</v>
      </c>
      <c r="F39" s="513">
        <f t="shared" ref="F39" si="130">B39/E39</f>
        <v>0.98406249999999995</v>
      </c>
      <c r="G39" s="501">
        <v>44142</v>
      </c>
      <c r="H39" s="498">
        <v>45000</v>
      </c>
      <c r="I39" s="500">
        <f t="shared" ref="I39" si="131">G39/H39</f>
        <v>0.98093333333333332</v>
      </c>
      <c r="J39" s="498">
        <v>52000</v>
      </c>
      <c r="K39" s="513">
        <f t="shared" ref="K39" si="132">G39/J39</f>
        <v>0.84888461538461535</v>
      </c>
      <c r="L39" s="498" t="s">
        <v>274</v>
      </c>
      <c r="N39" s="513"/>
      <c r="O39" s="501">
        <v>299587</v>
      </c>
      <c r="P39" s="498">
        <v>230000</v>
      </c>
      <c r="Q39" s="513" t="s">
        <v>254</v>
      </c>
      <c r="R39" s="498" t="s">
        <v>274</v>
      </c>
      <c r="T39" s="513"/>
      <c r="U39" s="498" t="s">
        <v>274</v>
      </c>
      <c r="V39" s="498"/>
      <c r="W39" s="513"/>
      <c r="X39" s="514">
        <v>160025</v>
      </c>
      <c r="Y39" s="498">
        <v>179267</v>
      </c>
      <c r="Z39" s="513">
        <f t="shared" ref="Z39" si="133">X39/Y39</f>
        <v>0.89266289947396904</v>
      </c>
      <c r="AB39" s="515"/>
      <c r="AF39" s="513"/>
    </row>
    <row r="40" spans="1:32" x14ac:dyDescent="0.25">
      <c r="A40" s="516">
        <v>44256</v>
      </c>
      <c r="B40" s="497">
        <v>31521</v>
      </c>
      <c r="C40" s="498">
        <v>30000</v>
      </c>
      <c r="D40" s="517" t="s">
        <v>254</v>
      </c>
      <c r="E40" s="498">
        <v>32000</v>
      </c>
      <c r="F40" s="513">
        <f t="shared" ref="F40" si="134">B40/E40</f>
        <v>0.98503125000000002</v>
      </c>
      <c r="G40" s="501">
        <v>44256</v>
      </c>
      <c r="H40" s="498">
        <v>45000</v>
      </c>
      <c r="I40" s="500">
        <f t="shared" ref="I40" si="135">G40/H40</f>
        <v>0.98346666666666671</v>
      </c>
      <c r="J40" s="498">
        <v>52000</v>
      </c>
      <c r="K40" s="513">
        <f t="shared" ref="K40" si="136">G40/J40</f>
        <v>0.85107692307692306</v>
      </c>
      <c r="L40" s="498" t="s">
        <v>274</v>
      </c>
      <c r="N40" s="513"/>
      <c r="O40" s="501">
        <v>300147</v>
      </c>
      <c r="P40" s="498">
        <v>230000</v>
      </c>
      <c r="Q40" s="513" t="s">
        <v>254</v>
      </c>
      <c r="R40" s="498" t="s">
        <v>274</v>
      </c>
      <c r="T40" s="513"/>
      <c r="U40" s="498" t="s">
        <v>274</v>
      </c>
      <c r="V40" s="498"/>
      <c r="W40" s="513"/>
      <c r="X40" s="514">
        <v>160157</v>
      </c>
      <c r="Y40" s="498">
        <v>179267</v>
      </c>
      <c r="Z40" s="513">
        <f t="shared" ref="Z40" si="137">X40/Y40</f>
        <v>0.89339923131418497</v>
      </c>
      <c r="AB40" s="518">
        <v>13878</v>
      </c>
      <c r="AC40" s="498">
        <v>30000</v>
      </c>
      <c r="AD40" s="500">
        <f t="shared" ref="AD40:AD45" si="138">AB40/AC40</f>
        <v>0.46260000000000001</v>
      </c>
      <c r="AE40" s="498">
        <v>32000</v>
      </c>
      <c r="AF40" s="513">
        <f t="shared" ref="AF40" si="139">AB40/AE40</f>
        <v>0.4336875</v>
      </c>
    </row>
    <row r="41" spans="1:32" x14ac:dyDescent="0.25">
      <c r="A41" s="516">
        <v>44257</v>
      </c>
      <c r="B41" s="497">
        <v>31619</v>
      </c>
      <c r="C41" s="498">
        <v>30000</v>
      </c>
      <c r="D41" s="517" t="s">
        <v>254</v>
      </c>
      <c r="E41" s="498">
        <v>32000</v>
      </c>
      <c r="F41" s="513">
        <f t="shared" ref="F41" si="140">B41/E41</f>
        <v>0.98809374999999999</v>
      </c>
      <c r="G41" s="501">
        <v>44464</v>
      </c>
      <c r="H41" s="498">
        <v>45000</v>
      </c>
      <c r="I41" s="500">
        <f t="shared" ref="I41" si="141">G41/H41</f>
        <v>0.98808888888888891</v>
      </c>
      <c r="J41" s="498">
        <v>52000</v>
      </c>
      <c r="K41" s="513">
        <f t="shared" ref="K41" si="142">G41/J41</f>
        <v>0.85507692307692307</v>
      </c>
      <c r="L41" s="498" t="s">
        <v>274</v>
      </c>
      <c r="N41" s="513"/>
      <c r="O41" s="501">
        <v>301484</v>
      </c>
      <c r="P41" s="498">
        <v>230000</v>
      </c>
      <c r="Q41" s="513" t="s">
        <v>254</v>
      </c>
      <c r="R41" s="498" t="s">
        <v>274</v>
      </c>
      <c r="T41" s="513"/>
      <c r="U41" s="498" t="s">
        <v>274</v>
      </c>
      <c r="V41" s="498"/>
      <c r="W41" s="513"/>
      <c r="X41" s="514">
        <v>160363</v>
      </c>
      <c r="Y41" s="498">
        <v>179267</v>
      </c>
      <c r="Z41" s="513">
        <f t="shared" ref="Z41" si="143">X41/Y41</f>
        <v>0.89454835524664322</v>
      </c>
      <c r="AB41" s="518">
        <v>14449</v>
      </c>
      <c r="AC41" s="498">
        <v>30000</v>
      </c>
      <c r="AD41" s="500">
        <f t="shared" si="138"/>
        <v>0.48163333333333336</v>
      </c>
      <c r="AE41" s="498">
        <v>32000</v>
      </c>
      <c r="AF41" s="513">
        <f t="shared" ref="AF41" si="144">AB41/AE41</f>
        <v>0.45153125</v>
      </c>
    </row>
    <row r="42" spans="1:32" x14ac:dyDescent="0.25">
      <c r="A42" s="516">
        <v>44258</v>
      </c>
      <c r="B42" s="497">
        <v>31707</v>
      </c>
      <c r="C42" s="498">
        <v>30000</v>
      </c>
      <c r="D42" s="517" t="s">
        <v>254</v>
      </c>
      <c r="E42" s="498">
        <v>32000</v>
      </c>
      <c r="F42" s="513">
        <f t="shared" ref="F42" si="145">B42/E42</f>
        <v>0.99084375000000002</v>
      </c>
      <c r="G42" s="501">
        <v>44770</v>
      </c>
      <c r="H42" s="498">
        <v>45000</v>
      </c>
      <c r="I42" s="500">
        <f t="shared" ref="I42" si="146">G42/H42</f>
        <v>0.99488888888888893</v>
      </c>
      <c r="J42" s="498">
        <v>52000</v>
      </c>
      <c r="K42" s="513">
        <f t="shared" ref="K42" si="147">G42/J42</f>
        <v>0.86096153846153844</v>
      </c>
      <c r="L42" s="498" t="s">
        <v>274</v>
      </c>
      <c r="N42" s="513"/>
      <c r="O42" s="501">
        <v>303103</v>
      </c>
      <c r="P42" s="498">
        <v>230000</v>
      </c>
      <c r="Q42" s="513" t="s">
        <v>254</v>
      </c>
      <c r="R42" s="498" t="s">
        <v>274</v>
      </c>
      <c r="T42" s="513"/>
      <c r="U42" s="498" t="s">
        <v>274</v>
      </c>
      <c r="V42" s="498"/>
      <c r="W42" s="513"/>
      <c r="X42" s="514">
        <v>160694</v>
      </c>
      <c r="Y42" s="498">
        <v>179267</v>
      </c>
      <c r="Z42" s="513">
        <f t="shared" ref="Z42" si="148">X42/Y42</f>
        <v>0.89639476311870003</v>
      </c>
      <c r="AB42" s="518">
        <v>15075</v>
      </c>
      <c r="AC42" s="498">
        <v>30000</v>
      </c>
      <c r="AD42" s="500">
        <f t="shared" si="138"/>
        <v>0.50249999999999995</v>
      </c>
      <c r="AE42" s="498">
        <v>32000</v>
      </c>
      <c r="AF42" s="513">
        <f t="shared" ref="AF42" si="149">AB42/AE42</f>
        <v>0.47109374999999998</v>
      </c>
    </row>
    <row r="43" spans="1:32" x14ac:dyDescent="0.25">
      <c r="A43" s="516">
        <v>44259</v>
      </c>
      <c r="B43" s="497">
        <v>31790</v>
      </c>
      <c r="C43" s="498">
        <v>30000</v>
      </c>
      <c r="D43" s="517" t="s">
        <v>254</v>
      </c>
      <c r="E43" s="498">
        <v>32000</v>
      </c>
      <c r="F43" s="513">
        <f t="shared" ref="F43" si="150">B43/E43</f>
        <v>0.99343749999999997</v>
      </c>
      <c r="G43" s="501">
        <v>45060</v>
      </c>
      <c r="H43" s="498">
        <v>45000</v>
      </c>
      <c r="I43" s="517" t="s">
        <v>254</v>
      </c>
      <c r="J43" s="498">
        <v>52000</v>
      </c>
      <c r="K43" s="513">
        <f t="shared" ref="K43" si="151">G43/J43</f>
        <v>0.86653846153846159</v>
      </c>
      <c r="L43" s="498" t="s">
        <v>274</v>
      </c>
      <c r="N43" s="513"/>
      <c r="O43" s="501">
        <v>304760</v>
      </c>
      <c r="P43" s="498">
        <v>230000</v>
      </c>
      <c r="Q43" s="513" t="s">
        <v>254</v>
      </c>
      <c r="R43" s="498" t="s">
        <v>274</v>
      </c>
      <c r="T43" s="513"/>
      <c r="U43" s="498" t="s">
        <v>274</v>
      </c>
      <c r="V43" s="498"/>
      <c r="W43" s="513"/>
      <c r="X43" s="514">
        <v>161101</v>
      </c>
      <c r="Y43" s="498">
        <v>179267</v>
      </c>
      <c r="Z43" s="513">
        <f t="shared" ref="Z43" si="152">X43/Y43</f>
        <v>0.89866511962603268</v>
      </c>
      <c r="AB43" s="518">
        <v>15885</v>
      </c>
      <c r="AC43" s="498">
        <v>30000</v>
      </c>
      <c r="AD43" s="500">
        <f t="shared" si="138"/>
        <v>0.52949999999999997</v>
      </c>
      <c r="AE43" s="498">
        <v>32000</v>
      </c>
      <c r="AF43" s="513">
        <f t="shared" ref="AF43" si="153">AB43/AE43</f>
        <v>0.49640624999999999</v>
      </c>
    </row>
    <row r="44" spans="1:32" x14ac:dyDescent="0.25">
      <c r="A44" s="516">
        <v>44260</v>
      </c>
      <c r="B44" s="497">
        <v>31923</v>
      </c>
      <c r="C44" s="498">
        <v>30000</v>
      </c>
      <c r="D44" s="517" t="s">
        <v>254</v>
      </c>
      <c r="E44" s="498">
        <v>32000</v>
      </c>
      <c r="F44" s="513">
        <f t="shared" ref="F44" si="154">B44/E44</f>
        <v>0.99759374999999995</v>
      </c>
      <c r="G44" s="501">
        <v>45296</v>
      </c>
      <c r="H44" s="498">
        <v>45000</v>
      </c>
      <c r="I44" s="517" t="s">
        <v>254</v>
      </c>
      <c r="J44" s="498">
        <v>52000</v>
      </c>
      <c r="K44" s="513">
        <f t="shared" ref="K44" si="155">G44/J44</f>
        <v>0.87107692307692308</v>
      </c>
      <c r="L44" s="498" t="s">
        <v>274</v>
      </c>
      <c r="N44" s="513"/>
      <c r="O44" s="501">
        <v>306556</v>
      </c>
      <c r="P44" s="498">
        <v>230000</v>
      </c>
      <c r="Q44" s="513" t="s">
        <v>254</v>
      </c>
      <c r="R44" s="498" t="s">
        <v>274</v>
      </c>
      <c r="T44" s="513"/>
      <c r="U44" s="498" t="s">
        <v>274</v>
      </c>
      <c r="V44" s="498"/>
      <c r="W44" s="513"/>
      <c r="X44" s="514">
        <v>161684</v>
      </c>
      <c r="Y44" s="498">
        <v>179267</v>
      </c>
      <c r="Z44" s="513">
        <f t="shared" ref="Z44" si="156">X44/Y44</f>
        <v>0.90191725192032002</v>
      </c>
      <c r="AB44" s="518">
        <v>16662</v>
      </c>
      <c r="AC44" s="498">
        <v>30000</v>
      </c>
      <c r="AD44" s="500">
        <f t="shared" si="138"/>
        <v>0.5554</v>
      </c>
      <c r="AE44" s="498">
        <v>32000</v>
      </c>
      <c r="AF44" s="513">
        <f t="shared" ref="AF44" si="157">AB44/AE44</f>
        <v>0.52068749999999997</v>
      </c>
    </row>
    <row r="45" spans="1:32" x14ac:dyDescent="0.25">
      <c r="A45" s="516">
        <v>44261</v>
      </c>
      <c r="B45" s="497">
        <v>32107</v>
      </c>
      <c r="C45" s="498">
        <v>30000</v>
      </c>
      <c r="D45" s="517" t="s">
        <v>254</v>
      </c>
      <c r="E45" s="498">
        <v>32000</v>
      </c>
      <c r="F45" s="519" t="s">
        <v>254</v>
      </c>
      <c r="G45" s="501">
        <v>45469</v>
      </c>
      <c r="H45" s="498">
        <v>45000</v>
      </c>
      <c r="I45" s="517" t="s">
        <v>254</v>
      </c>
      <c r="J45" s="498">
        <v>52000</v>
      </c>
      <c r="K45" s="513">
        <f t="shared" ref="K45" si="158">G45/J45</f>
        <v>0.87440384615384614</v>
      </c>
      <c r="L45" s="498" t="s">
        <v>274</v>
      </c>
      <c r="N45" s="513"/>
      <c r="O45" s="501">
        <v>308189</v>
      </c>
      <c r="P45" s="498">
        <v>230000</v>
      </c>
      <c r="Q45" s="513" t="s">
        <v>254</v>
      </c>
      <c r="R45" s="498" t="s">
        <v>274</v>
      </c>
      <c r="T45" s="513"/>
      <c r="U45" s="498" t="s">
        <v>274</v>
      </c>
      <c r="V45" s="498"/>
      <c r="W45" s="513"/>
      <c r="X45" s="514">
        <v>162033</v>
      </c>
      <c r="Y45" s="498">
        <v>179267</v>
      </c>
      <c r="Z45" s="513">
        <f t="shared" ref="Z45" si="159">X45/Y45</f>
        <v>0.90386406867967894</v>
      </c>
      <c r="AB45" s="518">
        <v>17258</v>
      </c>
      <c r="AC45" s="498">
        <v>30000</v>
      </c>
      <c r="AD45" s="500">
        <f t="shared" si="138"/>
        <v>0.5752666666666667</v>
      </c>
      <c r="AE45" s="498">
        <v>32000</v>
      </c>
      <c r="AF45" s="513">
        <f t="shared" ref="AF45" si="160">AB45/AE45</f>
        <v>0.53931249999999997</v>
      </c>
    </row>
    <row r="46" spans="1:32" x14ac:dyDescent="0.25">
      <c r="A46" s="516">
        <v>44262</v>
      </c>
      <c r="B46" s="497">
        <v>32225</v>
      </c>
      <c r="C46" s="498">
        <v>30000</v>
      </c>
      <c r="D46" s="517" t="s">
        <v>254</v>
      </c>
      <c r="E46" s="498">
        <v>32000</v>
      </c>
      <c r="F46" s="519" t="s">
        <v>254</v>
      </c>
      <c r="G46" s="501">
        <v>45651</v>
      </c>
      <c r="H46" s="498">
        <v>45000</v>
      </c>
      <c r="I46" s="517" t="s">
        <v>254</v>
      </c>
      <c r="J46" s="498">
        <v>52000</v>
      </c>
      <c r="K46" s="513">
        <f t="shared" ref="K46" si="161">G46/J46</f>
        <v>0.8779038461538462</v>
      </c>
      <c r="L46" s="498" t="s">
        <v>274</v>
      </c>
      <c r="N46" s="513"/>
      <c r="O46" s="501">
        <v>308945</v>
      </c>
      <c r="P46" s="498">
        <v>230000</v>
      </c>
      <c r="Q46" s="513" t="s">
        <v>254</v>
      </c>
      <c r="R46" s="498" t="s">
        <v>274</v>
      </c>
      <c r="T46" s="513"/>
      <c r="U46" s="498" t="s">
        <v>274</v>
      </c>
      <c r="V46" s="498"/>
      <c r="W46" s="513"/>
      <c r="X46" s="514">
        <v>162146</v>
      </c>
      <c r="Y46" s="498">
        <v>179267</v>
      </c>
      <c r="Z46" s="513">
        <f t="shared" ref="Z46" si="162">X46/Y46</f>
        <v>0.90449441336107594</v>
      </c>
      <c r="AB46" s="518">
        <v>17467</v>
      </c>
      <c r="AC46" s="498">
        <v>30000</v>
      </c>
      <c r="AD46" s="500">
        <f t="shared" ref="AD46" si="163">AB46/AC46</f>
        <v>0.58223333333333338</v>
      </c>
      <c r="AE46" s="498">
        <v>32000</v>
      </c>
      <c r="AF46" s="513">
        <f t="shared" ref="AF46" si="164">AB46/AE46</f>
        <v>0.54584374999999996</v>
      </c>
    </row>
    <row r="47" spans="1:32" x14ac:dyDescent="0.25">
      <c r="A47" s="516">
        <v>44263</v>
      </c>
      <c r="B47" s="497">
        <v>32252</v>
      </c>
      <c r="C47" s="498">
        <v>30000</v>
      </c>
      <c r="D47" s="517" t="s">
        <v>254</v>
      </c>
      <c r="E47" s="498">
        <v>32000</v>
      </c>
      <c r="F47" s="519" t="s">
        <v>254</v>
      </c>
      <c r="G47" s="501">
        <v>45717</v>
      </c>
      <c r="H47" s="498">
        <v>45000</v>
      </c>
      <c r="I47" s="517" t="s">
        <v>254</v>
      </c>
      <c r="J47" s="498">
        <v>52000</v>
      </c>
      <c r="K47" s="513">
        <f t="shared" ref="K47" si="165">G47/J47</f>
        <v>0.87917307692307689</v>
      </c>
      <c r="L47" s="498" t="s">
        <v>274</v>
      </c>
      <c r="N47" s="513"/>
      <c r="O47" s="501">
        <v>309596</v>
      </c>
      <c r="P47" s="498">
        <v>230000</v>
      </c>
      <c r="Q47" s="513" t="s">
        <v>254</v>
      </c>
      <c r="R47" s="498" t="s">
        <v>274</v>
      </c>
      <c r="T47" s="513"/>
      <c r="U47" s="498" t="s">
        <v>274</v>
      </c>
      <c r="V47" s="498"/>
      <c r="W47" s="513"/>
      <c r="X47" s="514">
        <v>162298</v>
      </c>
      <c r="Y47" s="498">
        <v>179267</v>
      </c>
      <c r="Z47" s="513">
        <f t="shared" ref="Z47" si="166">X47/Y47</f>
        <v>0.90534231063162773</v>
      </c>
      <c r="AB47" s="518">
        <v>17622</v>
      </c>
      <c r="AC47" s="498">
        <v>30000</v>
      </c>
      <c r="AD47" s="500">
        <f t="shared" ref="AD47" si="167">AB47/AC47</f>
        <v>0.58740000000000003</v>
      </c>
      <c r="AE47" s="498">
        <v>32000</v>
      </c>
      <c r="AF47" s="513">
        <f t="shared" ref="AF47" si="168">AB47/AE47</f>
        <v>0.5506875</v>
      </c>
    </row>
    <row r="48" spans="1:32" x14ac:dyDescent="0.25">
      <c r="A48" s="516">
        <v>44264</v>
      </c>
      <c r="B48" s="497">
        <v>32311</v>
      </c>
      <c r="C48" s="498">
        <v>30000</v>
      </c>
      <c r="D48" s="517" t="s">
        <v>254</v>
      </c>
      <c r="E48" s="498">
        <v>32000</v>
      </c>
      <c r="F48" s="519" t="s">
        <v>254</v>
      </c>
      <c r="G48" s="501">
        <v>45895</v>
      </c>
      <c r="H48" s="498">
        <v>45000</v>
      </c>
      <c r="I48" s="517" t="s">
        <v>254</v>
      </c>
      <c r="J48" s="498">
        <v>52000</v>
      </c>
      <c r="K48" s="513">
        <f t="shared" ref="K48" si="169">G48/J48</f>
        <v>0.88259615384615386</v>
      </c>
      <c r="L48" s="498" t="s">
        <v>274</v>
      </c>
      <c r="N48" s="513"/>
      <c r="O48" s="501">
        <v>311264</v>
      </c>
      <c r="P48" s="498">
        <v>230000</v>
      </c>
      <c r="Q48" s="513" t="s">
        <v>254</v>
      </c>
      <c r="R48" s="498" t="s">
        <v>274</v>
      </c>
      <c r="T48" s="513"/>
      <c r="U48" s="498" t="s">
        <v>274</v>
      </c>
      <c r="V48" s="498"/>
      <c r="W48" s="513"/>
      <c r="X48" s="514">
        <v>162431</v>
      </c>
      <c r="Y48" s="498">
        <v>179267</v>
      </c>
      <c r="Z48" s="513">
        <f t="shared" ref="Z48" si="170">X48/Y48</f>
        <v>0.90608422074336048</v>
      </c>
      <c r="AB48" s="518">
        <v>18354</v>
      </c>
      <c r="AC48" s="498">
        <v>30000</v>
      </c>
      <c r="AD48" s="500">
        <f t="shared" ref="AD48" si="171">AB48/AC48</f>
        <v>0.61180000000000001</v>
      </c>
      <c r="AE48" s="498">
        <v>32000</v>
      </c>
      <c r="AF48" s="513">
        <f t="shared" ref="AF48" si="172">AB48/AE48</f>
        <v>0.57356249999999998</v>
      </c>
    </row>
    <row r="49" spans="1:32" x14ac:dyDescent="0.25">
      <c r="A49" s="516">
        <v>44265</v>
      </c>
      <c r="B49" s="497">
        <v>32465</v>
      </c>
      <c r="C49" s="498">
        <v>30000</v>
      </c>
      <c r="D49" s="517" t="s">
        <v>254</v>
      </c>
      <c r="E49" s="498">
        <v>32000</v>
      </c>
      <c r="F49" s="519" t="s">
        <v>254</v>
      </c>
      <c r="G49" s="501">
        <v>46136</v>
      </c>
      <c r="H49" s="498">
        <v>45000</v>
      </c>
      <c r="I49" s="517" t="s">
        <v>254</v>
      </c>
      <c r="J49" s="498">
        <v>52000</v>
      </c>
      <c r="K49" s="513">
        <f t="shared" ref="K49" si="173">G49/J49</f>
        <v>0.88723076923076927</v>
      </c>
      <c r="L49" s="498" t="s">
        <v>274</v>
      </c>
      <c r="N49" s="513"/>
      <c r="O49" s="501">
        <v>313268</v>
      </c>
      <c r="P49" s="498">
        <v>230000</v>
      </c>
      <c r="Q49" s="513" t="s">
        <v>254</v>
      </c>
      <c r="R49" s="498" t="s">
        <v>274</v>
      </c>
      <c r="T49" s="513"/>
      <c r="U49" s="498" t="s">
        <v>274</v>
      </c>
      <c r="V49" s="498"/>
      <c r="W49" s="513"/>
      <c r="X49" s="514">
        <v>162881</v>
      </c>
      <c r="Y49" s="498">
        <v>179267</v>
      </c>
      <c r="Z49" s="513">
        <f t="shared" ref="Z49" si="174">X49/Y49</f>
        <v>0.90859444292591496</v>
      </c>
      <c r="AB49" s="518">
        <v>19252</v>
      </c>
      <c r="AC49" s="498">
        <v>30000</v>
      </c>
      <c r="AD49" s="500">
        <f t="shared" ref="AD49" si="175">AB49/AC49</f>
        <v>0.64173333333333338</v>
      </c>
      <c r="AE49" s="498">
        <v>32000</v>
      </c>
      <c r="AF49" s="513">
        <f t="shared" ref="AF49" si="176">AB49/AE49</f>
        <v>0.60162499999999997</v>
      </c>
    </row>
    <row r="50" spans="1:32" x14ac:dyDescent="0.25">
      <c r="A50" s="516">
        <v>44266</v>
      </c>
      <c r="B50" s="497">
        <v>32542</v>
      </c>
      <c r="C50" s="498">
        <v>30000</v>
      </c>
      <c r="D50" s="517" t="s">
        <v>254</v>
      </c>
      <c r="E50" s="498">
        <v>32000</v>
      </c>
      <c r="F50" s="519" t="s">
        <v>254</v>
      </c>
      <c r="G50" s="501">
        <v>46592</v>
      </c>
      <c r="H50" s="498">
        <v>45000</v>
      </c>
      <c r="I50" s="517" t="s">
        <v>254</v>
      </c>
      <c r="J50" s="498">
        <v>52000</v>
      </c>
      <c r="K50" s="513">
        <f t="shared" ref="K50" si="177">G50/J50</f>
        <v>0.89600000000000002</v>
      </c>
      <c r="L50" s="498" t="s">
        <v>274</v>
      </c>
      <c r="N50" s="513"/>
      <c r="O50" s="501">
        <v>315128</v>
      </c>
      <c r="P50" s="498">
        <v>230000</v>
      </c>
      <c r="Q50" s="513" t="s">
        <v>254</v>
      </c>
      <c r="R50" s="498" t="s">
        <v>274</v>
      </c>
      <c r="T50" s="513"/>
      <c r="U50" s="498" t="s">
        <v>274</v>
      </c>
      <c r="V50" s="498"/>
      <c r="W50" s="513"/>
      <c r="X50" s="514">
        <v>163111</v>
      </c>
      <c r="Y50" s="498">
        <v>179267</v>
      </c>
      <c r="Z50" s="513">
        <f t="shared" ref="Z50" si="178">X50/Y50</f>
        <v>0.90987744537477622</v>
      </c>
      <c r="AB50" s="518">
        <v>19930</v>
      </c>
      <c r="AC50" s="498">
        <v>30000</v>
      </c>
      <c r="AD50" s="500">
        <f t="shared" ref="AD50" si="179">AB50/AC50</f>
        <v>0.66433333333333333</v>
      </c>
      <c r="AE50" s="498">
        <v>32000</v>
      </c>
      <c r="AF50" s="513">
        <f t="shared" ref="AF50" si="180">AB50/AE50</f>
        <v>0.62281249999999999</v>
      </c>
    </row>
    <row r="51" spans="1:32" x14ac:dyDescent="0.25">
      <c r="B51" s="520" t="s">
        <v>315</v>
      </c>
      <c r="C51" s="521"/>
      <c r="D51" s="522"/>
      <c r="E51" s="522"/>
      <c r="F51" s="522"/>
      <c r="G51" s="522"/>
      <c r="H51" s="522"/>
      <c r="I51" s="522"/>
      <c r="J51" s="522"/>
      <c r="K51" s="522"/>
      <c r="L51" s="522"/>
      <c r="M51" s="522"/>
    </row>
    <row r="52" spans="1:32" x14ac:dyDescent="0.25">
      <c r="B52" s="520" t="s">
        <v>314</v>
      </c>
      <c r="C52" s="521"/>
      <c r="D52" s="522"/>
      <c r="E52" s="522"/>
      <c r="F52" s="522"/>
      <c r="G52" s="522"/>
      <c r="H52" s="522"/>
      <c r="I52" s="522"/>
      <c r="J52" s="522"/>
      <c r="K52" s="522"/>
      <c r="L52" s="522"/>
      <c r="M52" s="522"/>
    </row>
    <row r="53" spans="1:32" x14ac:dyDescent="0.25">
      <c r="B53" s="265" t="s">
        <v>297</v>
      </c>
      <c r="C53" s="522"/>
      <c r="D53" s="522"/>
      <c r="E53" s="522"/>
      <c r="F53" s="522"/>
      <c r="G53" s="522"/>
      <c r="H53" s="522"/>
      <c r="I53" s="522"/>
      <c r="J53" s="522"/>
      <c r="K53" s="522"/>
      <c r="L53" s="522"/>
      <c r="M53" s="522"/>
    </row>
    <row r="54" spans="1:32" x14ac:dyDescent="0.25">
      <c r="B54" s="522"/>
      <c r="C54" s="522"/>
      <c r="D54" s="522"/>
      <c r="E54" s="522"/>
      <c r="F54" s="522"/>
      <c r="G54" s="522"/>
      <c r="H54" s="522"/>
      <c r="I54" s="522"/>
      <c r="J54" s="522"/>
      <c r="K54" s="522"/>
      <c r="L54" s="522"/>
      <c r="M54" s="522"/>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40625" defaultRowHeight="15" x14ac:dyDescent="0.25"/>
  <cols>
    <col min="1" max="1" width="10.5703125" style="522" customWidth="1"/>
    <col min="2" max="13" width="12.42578125" style="522" customWidth="1"/>
    <col min="14" max="16384" width="9.140625" style="522"/>
  </cols>
  <sheetData>
    <row r="1" spans="1:15" s="499" customFormat="1" x14ac:dyDescent="0.25">
      <c r="A1" s="496" t="s">
        <v>362</v>
      </c>
      <c r="B1" s="501"/>
      <c r="C1" s="498"/>
      <c r="D1" s="500"/>
      <c r="E1" s="501"/>
      <c r="F1" s="498"/>
      <c r="G1" s="500"/>
      <c r="H1" s="500"/>
      <c r="I1" s="500"/>
      <c r="J1" s="500"/>
      <c r="K1" s="500"/>
      <c r="L1" s="500"/>
      <c r="M1" s="500"/>
      <c r="O1" s="502" t="s">
        <v>29</v>
      </c>
    </row>
    <row r="2" spans="1:15" s="499" customFormat="1" x14ac:dyDescent="0.25">
      <c r="B2" s="501"/>
      <c r="C2" s="498"/>
      <c r="D2" s="500"/>
      <c r="E2" s="501"/>
      <c r="F2" s="498"/>
      <c r="G2" s="500"/>
      <c r="H2" s="500"/>
      <c r="I2" s="500"/>
      <c r="J2" s="500"/>
      <c r="K2" s="500"/>
      <c r="L2" s="500"/>
      <c r="M2" s="500"/>
    </row>
    <row r="3" spans="1:15" s="499" customFormat="1" ht="39" customHeight="1" x14ac:dyDescent="0.25">
      <c r="A3" s="613" t="s">
        <v>0</v>
      </c>
      <c r="B3" s="621" t="s">
        <v>269</v>
      </c>
      <c r="C3" s="622"/>
      <c r="D3" s="623"/>
      <c r="E3" s="621" t="s">
        <v>270</v>
      </c>
      <c r="F3" s="622"/>
      <c r="G3" s="623"/>
      <c r="H3" s="621" t="s">
        <v>271</v>
      </c>
      <c r="I3" s="622"/>
      <c r="J3" s="623"/>
      <c r="K3" s="621" t="s">
        <v>272</v>
      </c>
      <c r="L3" s="622"/>
      <c r="M3" s="623"/>
    </row>
    <row r="4" spans="1:15" s="499" customFormat="1" ht="78.75" customHeight="1" x14ac:dyDescent="0.25">
      <c r="A4" s="613"/>
      <c r="B4" s="523" t="s">
        <v>244</v>
      </c>
      <c r="C4" s="524" t="s">
        <v>249</v>
      </c>
      <c r="D4" s="525" t="s">
        <v>258</v>
      </c>
      <c r="E4" s="523" t="s">
        <v>244</v>
      </c>
      <c r="F4" s="524" t="s">
        <v>249</v>
      </c>
      <c r="G4" s="525" t="s">
        <v>258</v>
      </c>
      <c r="H4" s="523" t="s">
        <v>244</v>
      </c>
      <c r="I4" s="524" t="s">
        <v>249</v>
      </c>
      <c r="J4" s="525" t="s">
        <v>258</v>
      </c>
      <c r="K4" s="523" t="s">
        <v>244</v>
      </c>
      <c r="L4" s="524" t="s">
        <v>249</v>
      </c>
      <c r="M4" s="525" t="s">
        <v>258</v>
      </c>
    </row>
    <row r="5" spans="1:15" s="499" customFormat="1" x14ac:dyDescent="0.25">
      <c r="A5" s="516">
        <v>44242</v>
      </c>
      <c r="B5" s="514">
        <v>269951</v>
      </c>
      <c r="C5" s="498">
        <v>269894</v>
      </c>
      <c r="D5" s="513">
        <f>B5/C5</f>
        <v>1.0002111940243206</v>
      </c>
      <c r="E5" s="501">
        <v>195841</v>
      </c>
      <c r="F5" s="498">
        <v>195951</v>
      </c>
      <c r="G5" s="519">
        <f>E5/F5</f>
        <v>0.99943863516899634</v>
      </c>
      <c r="H5" s="514">
        <v>237058</v>
      </c>
      <c r="I5" s="498">
        <v>278856</v>
      </c>
      <c r="J5" s="513">
        <f t="shared" ref="J5:J10" si="0">H5/I5</f>
        <v>0.85010901684023299</v>
      </c>
      <c r="K5" s="514">
        <v>159947</v>
      </c>
      <c r="L5" s="526">
        <v>299444</v>
      </c>
      <c r="M5" s="513">
        <f t="shared" ref="M5:M10" si="1">K5/L5</f>
        <v>0.53414661839943367</v>
      </c>
    </row>
    <row r="6" spans="1:15" x14ac:dyDescent="0.25">
      <c r="A6" s="516">
        <v>44243</v>
      </c>
      <c r="B6" s="514">
        <v>270654</v>
      </c>
      <c r="C6" s="498">
        <v>269894</v>
      </c>
      <c r="D6" s="513" t="s">
        <v>275</v>
      </c>
      <c r="E6" s="501">
        <v>199163</v>
      </c>
      <c r="F6" s="498">
        <v>195951</v>
      </c>
      <c r="G6" s="513" t="s">
        <v>275</v>
      </c>
      <c r="H6" s="514">
        <v>245231</v>
      </c>
      <c r="I6" s="498">
        <v>278856</v>
      </c>
      <c r="J6" s="513">
        <f t="shared" si="0"/>
        <v>0.87941805089365122</v>
      </c>
      <c r="K6" s="514">
        <v>173918</v>
      </c>
      <c r="L6" s="526">
        <v>299444</v>
      </c>
      <c r="M6" s="513">
        <f t="shared" si="1"/>
        <v>0.58080308839048367</v>
      </c>
    </row>
    <row r="7" spans="1:15" x14ac:dyDescent="0.25">
      <c r="A7" s="516">
        <v>44244</v>
      </c>
      <c r="B7" s="527">
        <v>271528</v>
      </c>
      <c r="C7" s="498">
        <v>269894</v>
      </c>
      <c r="D7" s="513" t="s">
        <v>275</v>
      </c>
      <c r="E7" s="527">
        <v>201356</v>
      </c>
      <c r="F7" s="498">
        <v>195951</v>
      </c>
      <c r="G7" s="513" t="s">
        <v>275</v>
      </c>
      <c r="H7" s="527">
        <v>250986</v>
      </c>
      <c r="I7" s="498">
        <v>278856</v>
      </c>
      <c r="J7" s="513">
        <f t="shared" si="0"/>
        <v>0.90005594285222479</v>
      </c>
      <c r="K7" s="527">
        <v>190651</v>
      </c>
      <c r="L7" s="526">
        <v>299444</v>
      </c>
      <c r="M7" s="513">
        <f t="shared" si="1"/>
        <v>0.63668331975260817</v>
      </c>
    </row>
    <row r="8" spans="1:15" x14ac:dyDescent="0.25">
      <c r="A8" s="516">
        <v>44245</v>
      </c>
      <c r="B8" s="527">
        <v>272333</v>
      </c>
      <c r="C8" s="498">
        <v>269894</v>
      </c>
      <c r="D8" s="513" t="s">
        <v>275</v>
      </c>
      <c r="E8" s="527">
        <v>203726</v>
      </c>
      <c r="F8" s="498">
        <v>195951</v>
      </c>
      <c r="G8" s="513" t="s">
        <v>275</v>
      </c>
      <c r="H8" s="527">
        <v>256381</v>
      </c>
      <c r="I8" s="498">
        <v>278856</v>
      </c>
      <c r="J8" s="513">
        <f t="shared" si="0"/>
        <v>0.9194028459133029</v>
      </c>
      <c r="K8" s="527">
        <v>207534</v>
      </c>
      <c r="L8" s="526">
        <v>299444</v>
      </c>
      <c r="M8" s="513">
        <f t="shared" si="1"/>
        <v>0.69306447950201044</v>
      </c>
    </row>
    <row r="9" spans="1:15" x14ac:dyDescent="0.25">
      <c r="A9" s="516">
        <v>44246</v>
      </c>
      <c r="B9" s="527">
        <v>273063</v>
      </c>
      <c r="C9" s="498">
        <v>269894</v>
      </c>
      <c r="D9" s="513" t="s">
        <v>275</v>
      </c>
      <c r="E9" s="527">
        <v>205981</v>
      </c>
      <c r="F9" s="498">
        <v>195951</v>
      </c>
      <c r="G9" s="513" t="s">
        <v>275</v>
      </c>
      <c r="H9" s="527">
        <v>261681</v>
      </c>
      <c r="I9" s="498">
        <v>278856</v>
      </c>
      <c r="J9" s="513">
        <f t="shared" si="0"/>
        <v>0.93840907134865303</v>
      </c>
      <c r="K9" s="527">
        <v>220470</v>
      </c>
      <c r="L9" s="526">
        <v>299444</v>
      </c>
      <c r="M9" s="513">
        <f t="shared" si="1"/>
        <v>0.73626454362084393</v>
      </c>
    </row>
    <row r="10" spans="1:15" x14ac:dyDescent="0.25">
      <c r="A10" s="516">
        <v>44247</v>
      </c>
      <c r="B10" s="527">
        <v>273668</v>
      </c>
      <c r="C10" s="498">
        <v>269894</v>
      </c>
      <c r="D10" s="513" t="s">
        <v>275</v>
      </c>
      <c r="E10" s="527">
        <v>207506</v>
      </c>
      <c r="F10" s="498">
        <v>195951</v>
      </c>
      <c r="G10" s="513" t="s">
        <v>275</v>
      </c>
      <c r="H10" s="527">
        <v>265912</v>
      </c>
      <c r="I10" s="498">
        <v>278856</v>
      </c>
      <c r="J10" s="513">
        <f t="shared" si="0"/>
        <v>0.95358177697449575</v>
      </c>
      <c r="K10" s="527">
        <v>232549</v>
      </c>
      <c r="L10" s="526">
        <v>299444</v>
      </c>
      <c r="M10" s="513">
        <f t="shared" si="1"/>
        <v>0.77660263688703068</v>
      </c>
    </row>
    <row r="11" spans="1:15" x14ac:dyDescent="0.25">
      <c r="A11" s="516">
        <v>44248</v>
      </c>
      <c r="B11" s="527">
        <v>273935</v>
      </c>
      <c r="C11" s="498">
        <v>269894</v>
      </c>
      <c r="D11" s="513" t="s">
        <v>275</v>
      </c>
      <c r="E11" s="527">
        <v>208641</v>
      </c>
      <c r="F11" s="498">
        <v>195951</v>
      </c>
      <c r="G11" s="513" t="s">
        <v>275</v>
      </c>
      <c r="H11" s="527">
        <v>267914</v>
      </c>
      <c r="I11" s="498">
        <v>278856</v>
      </c>
      <c r="J11" s="513">
        <f t="shared" ref="J11:J12" si="2">H11/I11</f>
        <v>0.96076110967667905</v>
      </c>
      <c r="K11" s="527">
        <v>238951</v>
      </c>
      <c r="L11" s="526">
        <v>299444</v>
      </c>
      <c r="M11" s="513">
        <f t="shared" ref="M11:M12" si="3">K11/L11</f>
        <v>0.79798226045604526</v>
      </c>
    </row>
    <row r="12" spans="1:15" x14ac:dyDescent="0.25">
      <c r="A12" s="516">
        <v>44249</v>
      </c>
      <c r="B12" s="527">
        <v>274159</v>
      </c>
      <c r="C12" s="498">
        <v>269894</v>
      </c>
      <c r="D12" s="513" t="s">
        <v>275</v>
      </c>
      <c r="E12" s="527">
        <v>209297</v>
      </c>
      <c r="F12" s="498">
        <v>195951</v>
      </c>
      <c r="G12" s="513" t="s">
        <v>275</v>
      </c>
      <c r="H12" s="527">
        <v>269165</v>
      </c>
      <c r="I12" s="498">
        <v>278856</v>
      </c>
      <c r="J12" s="513">
        <f t="shared" si="2"/>
        <v>0.96524729609547577</v>
      </c>
      <c r="K12" s="527">
        <v>242231</v>
      </c>
      <c r="L12" s="526">
        <v>299444</v>
      </c>
      <c r="M12" s="513">
        <f t="shared" si="3"/>
        <v>0.80893589452451875</v>
      </c>
    </row>
    <row r="13" spans="1:15" x14ac:dyDescent="0.25">
      <c r="A13" s="516">
        <v>44250</v>
      </c>
      <c r="B13" s="527">
        <v>274508</v>
      </c>
      <c r="C13" s="498">
        <v>269894</v>
      </c>
      <c r="D13" s="513" t="s">
        <v>275</v>
      </c>
      <c r="E13" s="527">
        <v>210181</v>
      </c>
      <c r="F13" s="498">
        <v>195951</v>
      </c>
      <c r="G13" s="513" t="s">
        <v>275</v>
      </c>
      <c r="H13" s="527">
        <v>271014</v>
      </c>
      <c r="I13" s="498">
        <v>278856</v>
      </c>
      <c r="J13" s="513">
        <f t="shared" ref="J13" si="4">H13/I13</f>
        <v>0.97187795851622338</v>
      </c>
      <c r="K13" s="527">
        <v>246235</v>
      </c>
      <c r="L13" s="526">
        <v>299444</v>
      </c>
      <c r="M13" s="513">
        <f t="shared" ref="M13" si="5">K13/L13</f>
        <v>0.82230734294225294</v>
      </c>
    </row>
    <row r="14" spans="1:15" x14ac:dyDescent="0.25">
      <c r="A14" s="516">
        <v>44251</v>
      </c>
      <c r="B14" s="527">
        <v>274861</v>
      </c>
      <c r="C14" s="498">
        <v>269894</v>
      </c>
      <c r="D14" s="513" t="s">
        <v>275</v>
      </c>
      <c r="E14" s="527">
        <v>210689</v>
      </c>
      <c r="F14" s="498">
        <v>195951</v>
      </c>
      <c r="G14" s="513" t="s">
        <v>275</v>
      </c>
      <c r="H14" s="527">
        <v>272301</v>
      </c>
      <c r="I14" s="498">
        <v>278856</v>
      </c>
      <c r="J14" s="513">
        <f t="shared" ref="J14" si="6">H14/I14</f>
        <v>0.97649324382476976</v>
      </c>
      <c r="K14" s="527">
        <v>250585</v>
      </c>
      <c r="L14" s="526">
        <v>299444</v>
      </c>
      <c r="M14" s="513">
        <f t="shared" ref="M14" si="7">K14/L14</f>
        <v>0.83683426617330792</v>
      </c>
    </row>
    <row r="15" spans="1:15" x14ac:dyDescent="0.25">
      <c r="A15" s="516">
        <v>44252</v>
      </c>
      <c r="B15" s="527">
        <v>275223</v>
      </c>
      <c r="C15" s="498">
        <v>269894</v>
      </c>
      <c r="D15" s="513" t="s">
        <v>275</v>
      </c>
      <c r="E15" s="527">
        <v>211268</v>
      </c>
      <c r="F15" s="498">
        <v>195951</v>
      </c>
      <c r="G15" s="513" t="s">
        <v>275</v>
      </c>
      <c r="H15" s="527">
        <v>273419</v>
      </c>
      <c r="I15" s="498">
        <v>278856</v>
      </c>
      <c r="J15" s="513">
        <f t="shared" ref="J15" si="8">H15/I15</f>
        <v>0.98050248156754738</v>
      </c>
      <c r="K15" s="527">
        <v>255266</v>
      </c>
      <c r="L15" s="526">
        <v>299444</v>
      </c>
      <c r="M15" s="513">
        <f t="shared" ref="M15" si="9">K15/L15</f>
        <v>0.85246657137895565</v>
      </c>
    </row>
    <row r="16" spans="1:15" x14ac:dyDescent="0.25">
      <c r="B16" s="520" t="s">
        <v>296</v>
      </c>
      <c r="C16" s="521"/>
    </row>
    <row r="17" spans="2:3" x14ac:dyDescent="0.25">
      <c r="B17" s="520" t="s">
        <v>298</v>
      </c>
      <c r="C17" s="521"/>
    </row>
    <row r="18" spans="2:3" x14ac:dyDescent="0.2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2021-06-29T11:00:56Z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vA49520407</value>
    </field>
    <field name="Objective-Version">
      <value order="0">152.380</value>
    </field>
    <field name="Objective-VersionNumber">
      <value order="0">1595</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2021-06-29T11:00:55Z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2021-06-29T11:00:56Z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vA49520407</vt:lpwstr>
  </property>
  <property fmtid="{D5CDD505-2E9C-101B-9397-08002B2CF9AE}" pid="16" name="Objective-Version">
    <vt:lpwstr>152.380</vt:lpwstr>
  </property>
  <property fmtid="{D5CDD505-2E9C-101B-9397-08002B2CF9AE}" pid="17" name="Objective-VersionNumber">
    <vt:r8>1595</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