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5" i="9" l="1"/>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<sst xmlns="http://schemas.openxmlformats.org/spreadsheetml/2006/main" count="855" uniqueCount="427">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</sst>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ff8529da872b4f0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Discharges'!$A$4:$A$443</c:f>
              <c:strCache>
                <c:ptCount val="44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strCache>
            </c:strRef>
          </c:cat>
          <c:val>
            <c:numRef>
              <c:f>'Table 4 - Delayed Discharges'!$C$4:$C$443</c:f>
              <c:numCache>
                <c:formatCode>#,##0</c:formatCode>
                <c:ptCount val="44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Workforce'!$B$117:$B$181</c:f>
              <c:numCache>
                <c:formatCode>#,##0</c:formatCode>
                <c:ptCount val="6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formatCode="0">
                  <c:v>1264.1428571428571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Workforce'!$C$117:$C$181</c:f>
              <c:numCache>
                <c:formatCode>#,##0</c:formatCode>
                <c:ptCount val="6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Workforce'!$D$117:$D$181</c:f>
              <c:numCache>
                <c:formatCode>#,##0</c:formatCode>
                <c:ptCount val="6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4.0934902500000009E-2</c:v>
                </c:pt>
                <c:pt idx="162">
                  <c:v>4.8208049799999993E-2</c:v>
                </c:pt>
                <c:pt idx="163">
                  <c:v>5.8233243499999997E-2</c:v>
                </c:pt>
                <c:pt idx="164">
                  <c:v>6.4829019000000002E-2</c:v>
                </c:pt>
                <c:pt idx="165">
                  <c:v>8.1509696300000004E-2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0.12186277229999999</c:v>
                </c:pt>
                <c:pt idx="162">
                  <c:v>0.1258934283</c:v>
                </c:pt>
                <c:pt idx="163">
                  <c:v>0.15815818069999998</c:v>
                </c:pt>
                <c:pt idx="164">
                  <c:v>0.17904939450000001</c:v>
                </c:pt>
                <c:pt idx="165">
                  <c:v>0.1767765761</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01"/>
  <sheetViews>
    <sheetView zoomScaleNormal="100" workbookViewId="0">
      <pane xSplit="1" ySplit="3" topLeftCell="B286"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5" x14ac:dyDescent="0.35">
      <c r="A289" s="126">
        <v>44370</v>
      </c>
      <c r="B289" s="437">
        <v>18</v>
      </c>
      <c r="C289" s="437">
        <v>170</v>
      </c>
      <c r="D289" s="437">
        <v>2</v>
      </c>
    </row>
    <row r="290" spans="1:5" x14ac:dyDescent="0.35">
      <c r="A290" s="126">
        <v>44371</v>
      </c>
      <c r="B290" s="437">
        <v>17</v>
      </c>
      <c r="C290" s="437">
        <v>177</v>
      </c>
      <c r="D290" s="437">
        <v>2</v>
      </c>
    </row>
    <row r="291" spans="1:5" x14ac:dyDescent="0.35">
      <c r="A291" s="126">
        <v>44372</v>
      </c>
      <c r="B291" s="437">
        <v>16</v>
      </c>
      <c r="C291" s="437">
        <v>188</v>
      </c>
      <c r="D291" s="437">
        <v>2</v>
      </c>
    </row>
    <row r="292" spans="1:5" x14ac:dyDescent="0.35">
      <c r="A292" s="126">
        <v>44373</v>
      </c>
      <c r="B292" s="437">
        <v>18</v>
      </c>
      <c r="C292" s="437">
        <v>197</v>
      </c>
      <c r="D292" s="437">
        <v>2</v>
      </c>
    </row>
    <row r="293" spans="1:5" s="384" customFormat="1" x14ac:dyDescent="0.35">
      <c r="A293" s="126">
        <v>44374</v>
      </c>
      <c r="B293" s="437">
        <v>17</v>
      </c>
      <c r="C293" s="437">
        <v>196</v>
      </c>
      <c r="D293" s="437">
        <v>2</v>
      </c>
    </row>
    <row r="294" spans="1:5" x14ac:dyDescent="0.35">
      <c r="A294" s="126">
        <v>44375</v>
      </c>
      <c r="B294" s="437">
        <v>20</v>
      </c>
      <c r="C294" s="437">
        <v>202</v>
      </c>
      <c r="D294" s="437">
        <v>2</v>
      </c>
    </row>
    <row r="295" spans="1:5" x14ac:dyDescent="0.35">
      <c r="A295" s="126">
        <v>44376</v>
      </c>
      <c r="B295" s="437">
        <v>20</v>
      </c>
      <c r="C295" s="437">
        <v>215</v>
      </c>
      <c r="D295" s="437">
        <v>2</v>
      </c>
    </row>
    <row r="296" spans="1:5" x14ac:dyDescent="0.35">
      <c r="A296" s="126">
        <v>44377</v>
      </c>
      <c r="B296" s="437">
        <v>19</v>
      </c>
      <c r="C296" s="437">
        <v>235</v>
      </c>
      <c r="D296" s="437">
        <v>2</v>
      </c>
    </row>
    <row r="297" spans="1:5" x14ac:dyDescent="0.35">
      <c r="A297" s="126">
        <v>44378</v>
      </c>
      <c r="B297" s="437">
        <v>16</v>
      </c>
      <c r="C297" s="437">
        <v>275</v>
      </c>
      <c r="D297" s="437">
        <v>3</v>
      </c>
    </row>
    <row r="298" spans="1:5" x14ac:dyDescent="0.35">
      <c r="A298" s="126">
        <v>44379</v>
      </c>
      <c r="B298" s="437">
        <v>19</v>
      </c>
      <c r="C298" s="437">
        <v>285</v>
      </c>
      <c r="D298" s="437">
        <v>4</v>
      </c>
    </row>
    <row r="299" spans="1:5" x14ac:dyDescent="0.35">
      <c r="A299" s="126">
        <v>44380</v>
      </c>
      <c r="B299" s="437">
        <v>25</v>
      </c>
      <c r="C299" s="437">
        <v>306</v>
      </c>
      <c r="D299" s="437">
        <v>3</v>
      </c>
    </row>
    <row r="300" spans="1:5" x14ac:dyDescent="0.35">
      <c r="A300" s="126">
        <v>44381</v>
      </c>
      <c r="B300" s="437">
        <v>25</v>
      </c>
      <c r="C300" s="437">
        <v>316</v>
      </c>
      <c r="D300" s="437">
        <v>4</v>
      </c>
      <c r="E300" s="384"/>
    </row>
    <row r="301" spans="1:5" x14ac:dyDescent="0.35">
      <c r="A301" s="126">
        <v>44382</v>
      </c>
      <c r="B301" s="437">
        <v>30</v>
      </c>
      <c r="C301" s="437">
        <v>338</v>
      </c>
      <c r="D301" s="437">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43"/>
  <sheetViews>
    <sheetView showGridLines="0" zoomScaleNormal="100" workbookViewId="0">
      <pane xSplit="2" ySplit="3" topLeftCell="C419"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44377</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B255" s="62">
        <v>44189</v>
      </c>
      <c r="C255" s="44"/>
    </row>
    <row r="256" spans="1:3" x14ac:dyDescent="0.35">
      <c r="B256" s="62">
        <v>44190</v>
      </c>
      <c r="C256" s="44"/>
    </row>
    <row r="257" spans="1:3" x14ac:dyDescent="0.35">
      <c r="B257" s="62">
        <v>44191</v>
      </c>
      <c r="C257" s="44"/>
    </row>
    <row r="258" spans="1:3" x14ac:dyDescent="0.35">
      <c r="B258" s="62">
        <v>44192</v>
      </c>
      <c r="C258" s="44"/>
    </row>
    <row r="259" spans="1:3" x14ac:dyDescent="0.35">
      <c r="B259" s="62">
        <v>44193</v>
      </c>
      <c r="C259" s="44"/>
    </row>
    <row r="260" spans="1:3" x14ac:dyDescent="0.35">
      <c r="A260" s="62">
        <v>44194</v>
      </c>
      <c r="B260" s="62">
        <v>44194</v>
      </c>
      <c r="C260" s="44">
        <v>967</v>
      </c>
    </row>
    <row r="261" spans="1:3" x14ac:dyDescent="0.35">
      <c r="B261" s="62">
        <v>44195</v>
      </c>
      <c r="C261" s="44"/>
    </row>
    <row r="262" spans="1:3" x14ac:dyDescent="0.35">
      <c r="B262" s="62">
        <v>44196</v>
      </c>
      <c r="C262" s="44"/>
    </row>
    <row r="263" spans="1:3" x14ac:dyDescent="0.35">
      <c r="B263" s="62">
        <v>44197</v>
      </c>
      <c r="C263" s="44"/>
    </row>
    <row r="264" spans="1:3" x14ac:dyDescent="0.35">
      <c r="B264" s="62">
        <v>44198</v>
      </c>
      <c r="C264" s="44"/>
    </row>
    <row r="265" spans="1:3" x14ac:dyDescent="0.35">
      <c r="B265" s="62">
        <v>44199</v>
      </c>
      <c r="C265" s="44"/>
    </row>
    <row r="266" spans="1:3" x14ac:dyDescent="0.35">
      <c r="B266" s="62">
        <v>44200</v>
      </c>
      <c r="C266" s="44"/>
    </row>
    <row r="267" spans="1:3" x14ac:dyDescent="0.35">
      <c r="A267" s="62">
        <v>44201</v>
      </c>
      <c r="B267" s="62">
        <v>44201</v>
      </c>
      <c r="C267" s="44">
        <v>1019</v>
      </c>
    </row>
    <row r="268" spans="1:3" x14ac:dyDescent="0.35">
      <c r="B268" s="62">
        <v>44202</v>
      </c>
      <c r="C268" s="44"/>
    </row>
    <row r="269" spans="1:3" x14ac:dyDescent="0.35">
      <c r="B269" s="62">
        <v>44203</v>
      </c>
      <c r="C269" s="44"/>
    </row>
    <row r="270" spans="1:3" x14ac:dyDescent="0.35">
      <c r="B270" s="62">
        <v>44204</v>
      </c>
      <c r="C270" s="44"/>
    </row>
    <row r="271" spans="1:3" x14ac:dyDescent="0.35">
      <c r="B271" s="62">
        <v>44205</v>
      </c>
      <c r="C271" s="44"/>
    </row>
    <row r="272" spans="1:3" x14ac:dyDescent="0.35">
      <c r="B272" s="62">
        <v>44206</v>
      </c>
      <c r="C272" s="44"/>
    </row>
    <row r="273" spans="1:3" x14ac:dyDescent="0.35">
      <c r="B273" s="62">
        <v>44207</v>
      </c>
      <c r="C273" s="44"/>
    </row>
    <row r="274" spans="1:3" x14ac:dyDescent="0.35">
      <c r="B274" s="62">
        <v>44208</v>
      </c>
      <c r="C274" s="44"/>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c r="C283" s="44"/>
    </row>
    <row r="284" spans="1:3" x14ac:dyDescent="0.35">
      <c r="B284" s="62">
        <v>44218</v>
      </c>
      <c r="C284" s="44"/>
    </row>
    <row r="285" spans="1:3" x14ac:dyDescent="0.35">
      <c r="B285" s="62">
        <v>44219</v>
      </c>
      <c r="C285" s="44"/>
    </row>
    <row r="286" spans="1:3" x14ac:dyDescent="0.35">
      <c r="B286" s="62">
        <v>44220</v>
      </c>
      <c r="C286" s="44"/>
    </row>
    <row r="287" spans="1:3" x14ac:dyDescent="0.35">
      <c r="B287" s="62">
        <v>44221</v>
      </c>
      <c r="C287" s="44"/>
    </row>
    <row r="288" spans="1:3" x14ac:dyDescent="0.35">
      <c r="B288" s="62">
        <v>44222</v>
      </c>
      <c r="C288" s="44"/>
    </row>
    <row r="289" spans="1:3" x14ac:dyDescent="0.35">
      <c r="A289" s="62">
        <v>44223</v>
      </c>
      <c r="B289" s="62">
        <v>44223</v>
      </c>
      <c r="C289" s="44">
        <v>1084</v>
      </c>
    </row>
    <row r="290" spans="1:3" x14ac:dyDescent="0.35">
      <c r="B290" s="62">
        <v>44224</v>
      </c>
      <c r="C290" s="44"/>
    </row>
    <row r="291" spans="1:3" x14ac:dyDescent="0.35">
      <c r="B291" s="62">
        <v>44225</v>
      </c>
      <c r="C291" s="44"/>
    </row>
    <row r="292" spans="1:3" x14ac:dyDescent="0.35">
      <c r="B292" s="62">
        <v>44226</v>
      </c>
      <c r="C292" s="44"/>
    </row>
    <row r="293" spans="1:3" x14ac:dyDescent="0.35">
      <c r="B293" s="62">
        <v>44227</v>
      </c>
      <c r="C293" s="44"/>
    </row>
    <row r="294" spans="1:3" x14ac:dyDescent="0.35">
      <c r="B294" s="62">
        <v>44228</v>
      </c>
      <c r="C294" s="44"/>
    </row>
    <row r="295" spans="1:3" x14ac:dyDescent="0.35">
      <c r="B295" s="62">
        <v>44229</v>
      </c>
      <c r="C295" s="44"/>
    </row>
    <row r="296" spans="1:3" x14ac:dyDescent="0.35">
      <c r="A296" s="62">
        <v>44230</v>
      </c>
      <c r="B296" s="62">
        <v>44230</v>
      </c>
      <c r="C296" s="44">
        <v>1097</v>
      </c>
    </row>
    <row r="297" spans="1:3" x14ac:dyDescent="0.35">
      <c r="B297" s="62">
        <v>44231</v>
      </c>
      <c r="C297" s="44"/>
    </row>
    <row r="298" spans="1:3" x14ac:dyDescent="0.35">
      <c r="B298" s="62">
        <v>44232</v>
      </c>
      <c r="C298" s="44"/>
    </row>
    <row r="299" spans="1:3" x14ac:dyDescent="0.35">
      <c r="B299" s="62">
        <v>44233</v>
      </c>
      <c r="C299" s="44"/>
    </row>
    <row r="300" spans="1:3" x14ac:dyDescent="0.35">
      <c r="B300" s="62">
        <v>44234</v>
      </c>
      <c r="C300" s="44"/>
    </row>
    <row r="301" spans="1:3" x14ac:dyDescent="0.35">
      <c r="B301" s="62">
        <v>44235</v>
      </c>
      <c r="C301" s="44"/>
    </row>
    <row r="302" spans="1:3" x14ac:dyDescent="0.35">
      <c r="B302" s="62">
        <v>44236</v>
      </c>
      <c r="C302" s="44"/>
    </row>
    <row r="303" spans="1:3" x14ac:dyDescent="0.35">
      <c r="A303" s="62">
        <v>44237</v>
      </c>
      <c r="B303" s="62">
        <v>44237</v>
      </c>
      <c r="C303" s="44">
        <v>1046</v>
      </c>
    </row>
    <row r="304" spans="1:3" x14ac:dyDescent="0.35">
      <c r="B304" s="62">
        <v>44238</v>
      </c>
      <c r="C304" s="44"/>
    </row>
    <row r="305" spans="1:3" x14ac:dyDescent="0.35">
      <c r="B305" s="62">
        <v>44239</v>
      </c>
      <c r="C305" s="44"/>
    </row>
    <row r="306" spans="1:3" x14ac:dyDescent="0.35">
      <c r="B306" s="62">
        <v>44240</v>
      </c>
      <c r="C306" s="44"/>
    </row>
    <row r="307" spans="1:3" x14ac:dyDescent="0.35">
      <c r="B307" s="62">
        <v>44241</v>
      </c>
      <c r="C307" s="44"/>
    </row>
    <row r="308" spans="1:3" x14ac:dyDescent="0.35">
      <c r="B308" s="62">
        <v>44242</v>
      </c>
      <c r="C308" s="44"/>
    </row>
    <row r="309" spans="1:3" x14ac:dyDescent="0.35">
      <c r="B309" s="62">
        <v>44243</v>
      </c>
      <c r="C309" s="44"/>
    </row>
    <row r="310" spans="1:3" x14ac:dyDescent="0.35">
      <c r="A310" s="62">
        <v>44244</v>
      </c>
      <c r="B310" s="62">
        <v>44244</v>
      </c>
      <c r="C310" s="44">
        <v>1009</v>
      </c>
    </row>
    <row r="311" spans="1:3" x14ac:dyDescent="0.35">
      <c r="B311" s="62">
        <v>44245</v>
      </c>
      <c r="C311" s="44"/>
    </row>
    <row r="312" spans="1:3" x14ac:dyDescent="0.35">
      <c r="B312" s="62">
        <v>44246</v>
      </c>
      <c r="C312" s="44"/>
    </row>
    <row r="313" spans="1:3" x14ac:dyDescent="0.35">
      <c r="B313" s="62">
        <v>44247</v>
      </c>
      <c r="C313" s="44"/>
    </row>
    <row r="314" spans="1:3" x14ac:dyDescent="0.35">
      <c r="B314" s="62">
        <v>44248</v>
      </c>
      <c r="C314" s="44"/>
    </row>
    <row r="315" spans="1:3" x14ac:dyDescent="0.35">
      <c r="B315" s="62">
        <v>44249</v>
      </c>
      <c r="C315" s="44"/>
    </row>
    <row r="316" spans="1:3" x14ac:dyDescent="0.35">
      <c r="B316" s="62">
        <v>44250</v>
      </c>
      <c r="C316" s="44"/>
    </row>
    <row r="317" spans="1:3" x14ac:dyDescent="0.35">
      <c r="A317" s="62">
        <v>44251</v>
      </c>
      <c r="B317" s="62">
        <v>44251</v>
      </c>
      <c r="C317" s="44">
        <v>944</v>
      </c>
    </row>
    <row r="318" spans="1:3" x14ac:dyDescent="0.35">
      <c r="B318" s="62">
        <v>44252</v>
      </c>
      <c r="C318" s="44"/>
    </row>
    <row r="319" spans="1:3" x14ac:dyDescent="0.35">
      <c r="B319" s="62">
        <v>44253</v>
      </c>
      <c r="C319" s="44"/>
    </row>
    <row r="320" spans="1:3" x14ac:dyDescent="0.35">
      <c r="B320" s="62">
        <v>44254</v>
      </c>
      <c r="C320" s="44"/>
    </row>
    <row r="321" spans="1:3" x14ac:dyDescent="0.35">
      <c r="B321" s="62">
        <v>44255</v>
      </c>
      <c r="C321" s="44"/>
    </row>
    <row r="322" spans="1:3" x14ac:dyDescent="0.35">
      <c r="B322" s="62">
        <v>44256</v>
      </c>
      <c r="C322" s="44"/>
    </row>
    <row r="323" spans="1:3" x14ac:dyDescent="0.35">
      <c r="B323" s="62">
        <v>44257</v>
      </c>
      <c r="C323" s="44"/>
    </row>
    <row r="324" spans="1:3" x14ac:dyDescent="0.35">
      <c r="A324" s="62">
        <v>44258</v>
      </c>
      <c r="B324" s="62">
        <v>44258</v>
      </c>
      <c r="C324" s="44">
        <v>1001</v>
      </c>
    </row>
    <row r="325" spans="1:3" x14ac:dyDescent="0.35">
      <c r="B325" s="62">
        <v>44259</v>
      </c>
      <c r="C325" s="44"/>
    </row>
    <row r="326" spans="1:3" x14ac:dyDescent="0.35">
      <c r="B326" s="62">
        <v>44260</v>
      </c>
      <c r="C326" s="44"/>
    </row>
    <row r="327" spans="1:3" x14ac:dyDescent="0.35">
      <c r="B327" s="62">
        <v>44261</v>
      </c>
      <c r="C327" s="44"/>
    </row>
    <row r="328" spans="1:3" x14ac:dyDescent="0.35">
      <c r="B328" s="62">
        <v>44262</v>
      </c>
      <c r="C328" s="44"/>
    </row>
    <row r="329" spans="1:3" x14ac:dyDescent="0.35">
      <c r="B329" s="62">
        <v>44263</v>
      </c>
      <c r="C329" s="44"/>
    </row>
    <row r="330" spans="1:3" x14ac:dyDescent="0.35">
      <c r="B330" s="62">
        <v>44264</v>
      </c>
      <c r="C330" s="44"/>
    </row>
    <row r="331" spans="1:3" x14ac:dyDescent="0.35">
      <c r="A331" s="62">
        <v>44265</v>
      </c>
      <c r="B331" s="62">
        <v>44265</v>
      </c>
      <c r="C331" s="44">
        <v>1020</v>
      </c>
    </row>
    <row r="332" spans="1:3" x14ac:dyDescent="0.35">
      <c r="B332" s="62">
        <v>44266</v>
      </c>
      <c r="C332" s="44"/>
    </row>
    <row r="333" spans="1:3" x14ac:dyDescent="0.35">
      <c r="B333" s="62">
        <v>44267</v>
      </c>
      <c r="C333" s="44"/>
    </row>
    <row r="334" spans="1:3" x14ac:dyDescent="0.35">
      <c r="B334" s="62">
        <v>44268</v>
      </c>
      <c r="C334" s="44"/>
    </row>
    <row r="335" spans="1:3" x14ac:dyDescent="0.35">
      <c r="B335" s="62">
        <v>44269</v>
      </c>
      <c r="C335" s="44"/>
    </row>
    <row r="336" spans="1:3" x14ac:dyDescent="0.35">
      <c r="B336" s="62">
        <v>44270</v>
      </c>
      <c r="C336" s="44"/>
    </row>
    <row r="337" spans="1:3" x14ac:dyDescent="0.35">
      <c r="B337" s="62">
        <v>44271</v>
      </c>
      <c r="C337" s="44"/>
    </row>
    <row r="338" spans="1:3" x14ac:dyDescent="0.35">
      <c r="A338" s="62">
        <v>44272</v>
      </c>
      <c r="B338" s="62">
        <v>44272</v>
      </c>
      <c r="C338" s="44">
        <v>1055</v>
      </c>
    </row>
    <row r="339" spans="1:3" x14ac:dyDescent="0.35">
      <c r="B339" s="62">
        <v>44273</v>
      </c>
      <c r="C339" s="44"/>
    </row>
    <row r="340" spans="1:3" x14ac:dyDescent="0.35">
      <c r="B340" s="62">
        <v>44274</v>
      </c>
      <c r="C340" s="44"/>
    </row>
    <row r="341" spans="1:3" x14ac:dyDescent="0.35">
      <c r="B341" s="62">
        <v>44275</v>
      </c>
      <c r="C341" s="44"/>
    </row>
    <row r="342" spans="1:3" x14ac:dyDescent="0.35">
      <c r="B342" s="62">
        <v>44276</v>
      </c>
      <c r="C342" s="44"/>
    </row>
    <row r="343" spans="1:3" x14ac:dyDescent="0.35">
      <c r="B343" s="62">
        <v>44277</v>
      </c>
      <c r="C343" s="44"/>
    </row>
    <row r="344" spans="1:3" x14ac:dyDescent="0.35">
      <c r="B344" s="62">
        <v>44278</v>
      </c>
      <c r="C344" s="44"/>
    </row>
    <row r="345" spans="1:3" x14ac:dyDescent="0.35">
      <c r="A345" s="62">
        <v>44279</v>
      </c>
      <c r="B345" s="62">
        <v>44279</v>
      </c>
      <c r="C345" s="44">
        <v>1022</v>
      </c>
    </row>
    <row r="346" spans="1:3" x14ac:dyDescent="0.35">
      <c r="B346" s="62">
        <v>44280</v>
      </c>
      <c r="C346" s="44"/>
    </row>
    <row r="347" spans="1:3" x14ac:dyDescent="0.35">
      <c r="B347" s="62">
        <v>44281</v>
      </c>
      <c r="C347" s="44"/>
    </row>
    <row r="348" spans="1:3" x14ac:dyDescent="0.35">
      <c r="B348" s="62">
        <v>44282</v>
      </c>
      <c r="C348" s="44"/>
    </row>
    <row r="349" spans="1:3" x14ac:dyDescent="0.35">
      <c r="B349" s="62">
        <v>44283</v>
      </c>
      <c r="C349" s="44"/>
    </row>
    <row r="350" spans="1:3" x14ac:dyDescent="0.35">
      <c r="B350" s="62">
        <v>44284</v>
      </c>
      <c r="C350" s="44"/>
    </row>
    <row r="351" spans="1:3" x14ac:dyDescent="0.35">
      <c r="B351" s="62">
        <v>44285</v>
      </c>
      <c r="C351" s="44"/>
    </row>
    <row r="352" spans="1:3" x14ac:dyDescent="0.35">
      <c r="A352" s="62">
        <v>44286</v>
      </c>
      <c r="B352" s="62">
        <v>44286</v>
      </c>
      <c r="C352" s="44">
        <v>1002</v>
      </c>
    </row>
    <row r="353" spans="1:3" x14ac:dyDescent="0.35">
      <c r="B353" s="62">
        <v>44287</v>
      </c>
      <c r="C353" s="44"/>
    </row>
    <row r="354" spans="1:3" x14ac:dyDescent="0.35">
      <c r="B354" s="62">
        <v>44288</v>
      </c>
      <c r="C354" s="44"/>
    </row>
    <row r="355" spans="1:3" x14ac:dyDescent="0.35">
      <c r="B355" s="62">
        <v>44289</v>
      </c>
      <c r="C355" s="44"/>
    </row>
    <row r="356" spans="1:3" x14ac:dyDescent="0.35">
      <c r="B356" s="62">
        <v>44290</v>
      </c>
      <c r="C356" s="44"/>
    </row>
    <row r="357" spans="1:3" x14ac:dyDescent="0.35">
      <c r="B357" s="62">
        <v>44291</v>
      </c>
      <c r="C357" s="44"/>
    </row>
    <row r="358" spans="1:3" x14ac:dyDescent="0.35">
      <c r="B358" s="62">
        <v>44292</v>
      </c>
      <c r="C358" s="44"/>
    </row>
    <row r="359" spans="1:3" x14ac:dyDescent="0.35">
      <c r="A359" s="62">
        <v>44293</v>
      </c>
      <c r="B359" s="62">
        <v>44293</v>
      </c>
      <c r="C359" s="44">
        <v>1051</v>
      </c>
    </row>
    <row r="360" spans="1:3" x14ac:dyDescent="0.35">
      <c r="B360" s="62">
        <v>44294</v>
      </c>
      <c r="C360" s="44"/>
    </row>
    <row r="361" spans="1:3" x14ac:dyDescent="0.35">
      <c r="B361" s="62">
        <v>44295</v>
      </c>
      <c r="C361" s="44"/>
    </row>
    <row r="362" spans="1:3" x14ac:dyDescent="0.35">
      <c r="B362" s="62">
        <v>44296</v>
      </c>
      <c r="C362" s="44"/>
    </row>
    <row r="363" spans="1:3" x14ac:dyDescent="0.35">
      <c r="B363" s="62">
        <v>44297</v>
      </c>
      <c r="C363" s="44"/>
    </row>
    <row r="364" spans="1:3" x14ac:dyDescent="0.35">
      <c r="B364" s="62">
        <v>44298</v>
      </c>
      <c r="C364" s="44"/>
    </row>
    <row r="365" spans="1:3" x14ac:dyDescent="0.35">
      <c r="B365" s="62">
        <v>44299</v>
      </c>
      <c r="C365" s="44"/>
    </row>
    <row r="366" spans="1:3" x14ac:dyDescent="0.35">
      <c r="A366" s="62">
        <v>44300</v>
      </c>
      <c r="B366" s="62">
        <v>44300</v>
      </c>
      <c r="C366" s="44">
        <v>1045</v>
      </c>
    </row>
    <row r="367" spans="1:3" x14ac:dyDescent="0.35">
      <c r="B367" s="62">
        <v>44301</v>
      </c>
      <c r="C367" s="44"/>
    </row>
    <row r="368" spans="1:3" x14ac:dyDescent="0.35">
      <c r="B368" s="62">
        <v>44302</v>
      </c>
      <c r="C368" s="44"/>
    </row>
    <row r="369" spans="1:3" x14ac:dyDescent="0.35">
      <c r="B369" s="62">
        <v>44303</v>
      </c>
      <c r="C369" s="44"/>
    </row>
    <row r="370" spans="1:3" x14ac:dyDescent="0.35">
      <c r="B370" s="62">
        <v>44304</v>
      </c>
      <c r="C370" s="44"/>
    </row>
    <row r="371" spans="1:3" x14ac:dyDescent="0.35">
      <c r="B371" s="62">
        <v>44305</v>
      </c>
      <c r="C371" s="44"/>
    </row>
    <row r="372" spans="1:3" x14ac:dyDescent="0.35">
      <c r="B372" s="62">
        <v>44306</v>
      </c>
      <c r="C372" s="44"/>
    </row>
    <row r="373" spans="1:3" x14ac:dyDescent="0.35">
      <c r="A373" s="62">
        <v>44307</v>
      </c>
      <c r="B373" s="62">
        <v>44307</v>
      </c>
      <c r="C373" s="44">
        <v>1010</v>
      </c>
    </row>
    <row r="374" spans="1:3" x14ac:dyDescent="0.35">
      <c r="B374" s="62">
        <v>44308</v>
      </c>
      <c r="C374" s="44"/>
    </row>
    <row r="375" spans="1:3" x14ac:dyDescent="0.35">
      <c r="B375" s="62">
        <v>44309</v>
      </c>
      <c r="C375" s="44"/>
    </row>
    <row r="376" spans="1:3" x14ac:dyDescent="0.35">
      <c r="B376" s="62">
        <v>44310</v>
      </c>
      <c r="C376" s="44"/>
    </row>
    <row r="377" spans="1:3" x14ac:dyDescent="0.35">
      <c r="B377" s="62">
        <v>44311</v>
      </c>
      <c r="C377" s="44"/>
    </row>
    <row r="378" spans="1:3" x14ac:dyDescent="0.35">
      <c r="B378" s="62">
        <v>44312</v>
      </c>
      <c r="C378" s="44"/>
    </row>
    <row r="379" spans="1:3" x14ac:dyDescent="0.35">
      <c r="B379" s="62">
        <v>44313</v>
      </c>
      <c r="C379" s="44"/>
    </row>
    <row r="380" spans="1:3" x14ac:dyDescent="0.35">
      <c r="A380" s="62">
        <v>44314</v>
      </c>
      <c r="B380" s="62">
        <v>44314</v>
      </c>
      <c r="C380" s="44">
        <v>1042</v>
      </c>
    </row>
    <row r="381" spans="1:3" x14ac:dyDescent="0.35">
      <c r="B381" s="62">
        <v>44315</v>
      </c>
      <c r="C381" s="44"/>
    </row>
    <row r="382" spans="1:3" x14ac:dyDescent="0.35">
      <c r="B382" s="62">
        <v>44316</v>
      </c>
      <c r="C382" s="44"/>
    </row>
    <row r="383" spans="1:3" x14ac:dyDescent="0.35">
      <c r="B383" s="62">
        <v>44317</v>
      </c>
      <c r="C383" s="44"/>
    </row>
    <row r="384" spans="1:3" x14ac:dyDescent="0.35">
      <c r="B384" s="62">
        <v>44318</v>
      </c>
      <c r="C384" s="44"/>
    </row>
    <row r="385" spans="1:3" x14ac:dyDescent="0.35">
      <c r="B385" s="62">
        <v>44319</v>
      </c>
      <c r="C385" s="44"/>
    </row>
    <row r="386" spans="1:3" x14ac:dyDescent="0.35">
      <c r="B386" s="62">
        <v>44320</v>
      </c>
      <c r="C386" s="44"/>
    </row>
    <row r="387" spans="1:3" x14ac:dyDescent="0.35">
      <c r="A387" s="62">
        <v>44321</v>
      </c>
      <c r="B387" s="62">
        <v>44321</v>
      </c>
      <c r="C387" s="44">
        <v>1011</v>
      </c>
    </row>
    <row r="388" spans="1:3" x14ac:dyDescent="0.35">
      <c r="B388" s="62">
        <v>44322</v>
      </c>
      <c r="C388" s="44"/>
    </row>
    <row r="389" spans="1:3" x14ac:dyDescent="0.35">
      <c r="B389" s="62">
        <v>44323</v>
      </c>
      <c r="C389" s="44"/>
    </row>
    <row r="390" spans="1:3" x14ac:dyDescent="0.35">
      <c r="B390" s="62">
        <v>44324</v>
      </c>
      <c r="C390" s="44"/>
    </row>
    <row r="391" spans="1:3" x14ac:dyDescent="0.35">
      <c r="B391" s="62">
        <v>44325</v>
      </c>
      <c r="C391" s="44"/>
    </row>
    <row r="392" spans="1:3" x14ac:dyDescent="0.35">
      <c r="B392" s="62">
        <v>44326</v>
      </c>
      <c r="C392" s="44"/>
    </row>
    <row r="393" spans="1:3" x14ac:dyDescent="0.35">
      <c r="B393" s="62">
        <v>44327</v>
      </c>
      <c r="C393" s="44"/>
    </row>
    <row r="394" spans="1:3" x14ac:dyDescent="0.35">
      <c r="A394" s="62">
        <v>44328</v>
      </c>
      <c r="B394" s="62">
        <v>44328</v>
      </c>
      <c r="C394" s="44">
        <v>1088</v>
      </c>
    </row>
    <row r="395" spans="1:3" x14ac:dyDescent="0.35">
      <c r="B395" s="62">
        <v>44329</v>
      </c>
      <c r="C395" s="44"/>
    </row>
    <row r="396" spans="1:3" x14ac:dyDescent="0.35">
      <c r="B396" s="62">
        <v>44330</v>
      </c>
      <c r="C396" s="44"/>
    </row>
    <row r="397" spans="1:3" x14ac:dyDescent="0.35">
      <c r="B397" s="62">
        <v>44331</v>
      </c>
      <c r="C397" s="44"/>
    </row>
    <row r="398" spans="1:3" x14ac:dyDescent="0.35">
      <c r="B398" s="62">
        <v>44332</v>
      </c>
      <c r="C398" s="44"/>
    </row>
    <row r="399" spans="1:3" x14ac:dyDescent="0.35">
      <c r="B399" s="62">
        <v>44333</v>
      </c>
      <c r="C399" s="44"/>
    </row>
    <row r="400" spans="1:3" x14ac:dyDescent="0.35">
      <c r="B400" s="62">
        <v>44334</v>
      </c>
      <c r="C400" s="44"/>
    </row>
    <row r="401" spans="1:3" x14ac:dyDescent="0.35">
      <c r="A401" s="62">
        <v>44335</v>
      </c>
      <c r="B401" s="62">
        <v>44335</v>
      </c>
      <c r="C401" s="44">
        <v>1104</v>
      </c>
    </row>
    <row r="402" spans="1:3" x14ac:dyDescent="0.35">
      <c r="B402" s="62">
        <v>44336</v>
      </c>
      <c r="C402" s="44"/>
    </row>
    <row r="403" spans="1:3" x14ac:dyDescent="0.35">
      <c r="B403" s="62">
        <v>44337</v>
      </c>
      <c r="C403" s="44"/>
    </row>
    <row r="404" spans="1:3" x14ac:dyDescent="0.35">
      <c r="B404" s="62">
        <v>44338</v>
      </c>
      <c r="C404" s="44"/>
    </row>
    <row r="405" spans="1:3" x14ac:dyDescent="0.35">
      <c r="B405" s="62">
        <v>44339</v>
      </c>
      <c r="C405" s="44"/>
    </row>
    <row r="406" spans="1:3" x14ac:dyDescent="0.35">
      <c r="B406" s="62">
        <v>44340</v>
      </c>
      <c r="C406" s="44"/>
    </row>
    <row r="407" spans="1:3" x14ac:dyDescent="0.35">
      <c r="B407" s="62">
        <v>44341</v>
      </c>
      <c r="C407" s="44"/>
    </row>
    <row r="408" spans="1:3" x14ac:dyDescent="0.35">
      <c r="A408" s="563">
        <v>44342</v>
      </c>
      <c r="B408" s="62">
        <v>44342</v>
      </c>
      <c r="C408" s="44">
        <v>1116</v>
      </c>
    </row>
    <row r="409" spans="1:3" x14ac:dyDescent="0.35">
      <c r="B409" s="62">
        <v>44343</v>
      </c>
      <c r="C409" s="44"/>
    </row>
    <row r="410" spans="1:3" x14ac:dyDescent="0.35">
      <c r="B410" s="62">
        <v>44344</v>
      </c>
      <c r="C410" s="44"/>
    </row>
    <row r="411" spans="1:3" x14ac:dyDescent="0.35">
      <c r="B411" s="62">
        <v>44345</v>
      </c>
      <c r="C411" s="44"/>
    </row>
    <row r="412" spans="1:3" x14ac:dyDescent="0.35">
      <c r="B412" s="62">
        <v>44346</v>
      </c>
      <c r="C412" s="44"/>
    </row>
    <row r="413" spans="1:3" x14ac:dyDescent="0.35">
      <c r="B413" s="62">
        <v>44347</v>
      </c>
      <c r="C413" s="44"/>
    </row>
    <row r="414" spans="1:3" x14ac:dyDescent="0.35">
      <c r="B414" s="62">
        <v>44348</v>
      </c>
      <c r="C414" s="44"/>
    </row>
    <row r="415" spans="1:3" x14ac:dyDescent="0.35">
      <c r="A415" s="62">
        <v>44349</v>
      </c>
      <c r="B415" s="62">
        <v>44349</v>
      </c>
      <c r="C415" s="44">
        <v>1129</v>
      </c>
    </row>
    <row r="416" spans="1:3" x14ac:dyDescent="0.35">
      <c r="B416" s="62">
        <v>44350</v>
      </c>
      <c r="C416" s="44"/>
    </row>
    <row r="417" spans="1:3" x14ac:dyDescent="0.35">
      <c r="B417" s="62">
        <v>44351</v>
      </c>
      <c r="C417" s="44"/>
    </row>
    <row r="418" spans="1:3" x14ac:dyDescent="0.35">
      <c r="B418" s="62">
        <v>44352</v>
      </c>
      <c r="C418" s="44"/>
    </row>
    <row r="419" spans="1:3" x14ac:dyDescent="0.35">
      <c r="B419" s="62">
        <v>44353</v>
      </c>
      <c r="C419" s="44"/>
    </row>
    <row r="420" spans="1:3" x14ac:dyDescent="0.35">
      <c r="B420" s="62">
        <v>44354</v>
      </c>
      <c r="C420" s="44"/>
    </row>
    <row r="421" spans="1:3" x14ac:dyDescent="0.35">
      <c r="B421" s="62">
        <v>44355</v>
      </c>
      <c r="C421" s="44"/>
    </row>
    <row r="422" spans="1:3" x14ac:dyDescent="0.35">
      <c r="A422" s="62">
        <v>44356</v>
      </c>
      <c r="B422" s="62">
        <v>44356</v>
      </c>
      <c r="C422" s="44">
        <v>1124</v>
      </c>
    </row>
    <row r="423" spans="1:3" x14ac:dyDescent="0.35">
      <c r="B423" s="62">
        <v>44357</v>
      </c>
      <c r="C423" s="44"/>
    </row>
    <row r="424" spans="1:3" x14ac:dyDescent="0.35">
      <c r="B424" s="62">
        <v>44358</v>
      </c>
      <c r="C424" s="44"/>
    </row>
    <row r="425" spans="1:3" x14ac:dyDescent="0.35">
      <c r="B425" s="62">
        <v>44359</v>
      </c>
      <c r="C425" s="44"/>
    </row>
    <row r="426" spans="1:3" x14ac:dyDescent="0.35">
      <c r="B426" s="62">
        <v>44360</v>
      </c>
      <c r="C426" s="44"/>
    </row>
    <row r="427" spans="1:3" x14ac:dyDescent="0.35">
      <c r="B427" s="62">
        <v>44361</v>
      </c>
      <c r="C427" s="44"/>
    </row>
    <row r="428" spans="1:3" x14ac:dyDescent="0.35">
      <c r="B428" s="62">
        <v>44362</v>
      </c>
      <c r="C428" s="44"/>
    </row>
    <row r="429" spans="1:3" x14ac:dyDescent="0.35">
      <c r="A429" s="62">
        <v>44363</v>
      </c>
      <c r="B429" s="62">
        <v>44363</v>
      </c>
      <c r="C429" s="44">
        <v>1142</v>
      </c>
    </row>
    <row r="430" spans="1:3" x14ac:dyDescent="0.35">
      <c r="B430" s="62">
        <v>44364</v>
      </c>
      <c r="C430" s="44"/>
    </row>
    <row r="431" spans="1:3" x14ac:dyDescent="0.35">
      <c r="B431" s="62">
        <v>44365</v>
      </c>
      <c r="C431" s="44"/>
    </row>
    <row r="432" spans="1:3" x14ac:dyDescent="0.35">
      <c r="B432" s="62">
        <v>44366</v>
      </c>
      <c r="C432" s="44"/>
    </row>
    <row r="433" spans="1:3" x14ac:dyDescent="0.35">
      <c r="B433" s="62">
        <v>44367</v>
      </c>
      <c r="C433" s="44"/>
    </row>
    <row r="434" spans="1:3" x14ac:dyDescent="0.35">
      <c r="B434" s="62">
        <v>44368</v>
      </c>
      <c r="C434" s="44"/>
    </row>
    <row r="435" spans="1:3" x14ac:dyDescent="0.35">
      <c r="B435" s="62">
        <v>44369</v>
      </c>
      <c r="C435" s="44"/>
    </row>
    <row r="436" spans="1:3" x14ac:dyDescent="0.35">
      <c r="A436" s="62">
        <v>44370</v>
      </c>
      <c r="B436" s="62">
        <v>44370</v>
      </c>
      <c r="C436" s="44">
        <v>1227</v>
      </c>
    </row>
    <row r="437" spans="1:3" x14ac:dyDescent="0.35">
      <c r="B437" s="62">
        <v>44371</v>
      </c>
      <c r="C437" s="44"/>
    </row>
    <row r="438" spans="1:3" x14ac:dyDescent="0.35">
      <c r="B438" s="62">
        <v>44372</v>
      </c>
      <c r="C438" s="44"/>
    </row>
    <row r="439" spans="1:3" x14ac:dyDescent="0.35">
      <c r="B439" s="62">
        <v>44373</v>
      </c>
      <c r="C439" s="44"/>
    </row>
    <row r="440" spans="1:3" x14ac:dyDescent="0.35">
      <c r="B440" s="62">
        <v>44374</v>
      </c>
      <c r="C440" s="44"/>
    </row>
    <row r="441" spans="1:3" x14ac:dyDescent="0.35">
      <c r="B441" s="62">
        <v>44375</v>
      </c>
      <c r="C441" s="44"/>
    </row>
    <row r="442" spans="1:3" x14ac:dyDescent="0.35">
      <c r="B442" s="62">
        <v>44376</v>
      </c>
      <c r="C442" s="44"/>
    </row>
    <row r="443" spans="1:3" x14ac:dyDescent="0.35">
      <c r="A443" s="62">
        <v>44377</v>
      </c>
      <c r="B443" s="62">
        <v>44377</v>
      </c>
      <c r="C443" s="44">
        <v>1247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95"/>
  <sheetViews>
    <sheetView showGridLines="0" zoomScale="85" zoomScaleNormal="85" workbookViewId="0">
      <pane xSplit="1" ySplit="4" topLeftCell="B483"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8" t="s">
        <v>114</v>
      </c>
      <c r="L1" s="579"/>
      <c r="M1" s="579"/>
      <c r="N1" s="579"/>
      <c r="O1" s="579"/>
      <c r="P1" s="579"/>
      <c r="W1" s="22" t="s">
        <v>29</v>
      </c>
    </row>
    <row r="2" spans="1:27" x14ac:dyDescent="0.35">
      <c r="A2" s="2"/>
      <c r="I2" s="569" t="s">
        <v>187</v>
      </c>
      <c r="J2" s="570"/>
      <c r="Q2" s="382"/>
      <c r="R2" s="382"/>
    </row>
    <row r="3" spans="1:27" ht="48.75" customHeight="1" x14ac:dyDescent="0.35">
      <c r="A3" s="572" t="s">
        <v>30</v>
      </c>
      <c r="B3" s="574" t="s">
        <v>185</v>
      </c>
      <c r="C3" s="575"/>
      <c r="D3" s="575"/>
      <c r="E3" s="104" t="s">
        <v>184</v>
      </c>
      <c r="F3" s="581" t="s">
        <v>199</v>
      </c>
      <c r="G3" s="576" t="s">
        <v>186</v>
      </c>
      <c r="H3" s="576"/>
      <c r="I3" s="569"/>
      <c r="J3" s="570"/>
      <c r="K3" s="571" t="s">
        <v>188</v>
      </c>
      <c r="L3" s="582" t="s">
        <v>200</v>
      </c>
      <c r="M3" s="577" t="s">
        <v>201</v>
      </c>
      <c r="N3" s="568" t="s">
        <v>189</v>
      </c>
      <c r="O3" s="571" t="s">
        <v>183</v>
      </c>
      <c r="P3" s="580" t="s">
        <v>191</v>
      </c>
      <c r="Q3" s="577" t="s">
        <v>202</v>
      </c>
      <c r="R3" s="577" t="s">
        <v>203</v>
      </c>
      <c r="S3" s="568" t="s">
        <v>182</v>
      </c>
    </row>
    <row r="4" spans="1:27" ht="30.65" customHeight="1" x14ac:dyDescent="0.35">
      <c r="A4" s="573"/>
      <c r="B4" s="23" t="s">
        <v>18</v>
      </c>
      <c r="C4" s="24" t="s">
        <v>17</v>
      </c>
      <c r="D4" s="28" t="s">
        <v>3</v>
      </c>
      <c r="E4" s="99" t="s">
        <v>63</v>
      </c>
      <c r="F4" s="581"/>
      <c r="G4" s="98" t="s">
        <v>63</v>
      </c>
      <c r="H4" s="79" t="s">
        <v>64</v>
      </c>
      <c r="I4" s="80" t="s">
        <v>63</v>
      </c>
      <c r="J4" s="147" t="s">
        <v>64</v>
      </c>
      <c r="K4" s="571"/>
      <c r="L4" s="582"/>
      <c r="M4" s="577"/>
      <c r="N4" s="568"/>
      <c r="O4" s="571"/>
      <c r="P4" s="580"/>
      <c r="Q4" s="577"/>
      <c r="R4" s="577"/>
      <c r="S4" s="568"/>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3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3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3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3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3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3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3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3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3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423</v>
      </c>
    </row>
    <row r="489" spans="1:21" x14ac:dyDescent="0.3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424</v>
      </c>
    </row>
    <row r="490" spans="1:21" x14ac:dyDescent="0.3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35">
      <c r="A491" s="558">
        <v>44378</v>
      </c>
      <c r="B491" s="559">
        <v>1976755</v>
      </c>
      <c r="C491" s="559">
        <v>285456</v>
      </c>
      <c r="D491" s="112">
        <v>2262211</v>
      </c>
      <c r="E491" s="44">
        <v>4234</v>
      </c>
      <c r="F491" s="561">
        <f>E491/(D491-D490)</f>
        <v>0.36024844720496896</v>
      </c>
      <c r="G491" s="559">
        <v>19768</v>
      </c>
      <c r="H491" s="112">
        <v>3361133</v>
      </c>
      <c r="I491" s="75">
        <v>23075</v>
      </c>
      <c r="J491" s="73">
        <v>3876274</v>
      </c>
      <c r="K491" s="392">
        <v>42843</v>
      </c>
      <c r="L491" s="380">
        <v>4484</v>
      </c>
      <c r="M491" s="447">
        <f t="shared" si="1568"/>
        <v>0.10466120486427187</v>
      </c>
      <c r="N491" s="90">
        <f>D491-D484</f>
        <v>68896</v>
      </c>
      <c r="O491" s="90">
        <f t="shared" ref="O491" si="1574">SUM(E485:E491)</f>
        <v>21746</v>
      </c>
      <c r="P491" s="152">
        <f t="shared" ref="P491" si="1575">SUM(K485:K491)</f>
        <v>231712</v>
      </c>
      <c r="Q491" s="152">
        <f t="shared" ref="Q491" si="1576">SUM(L485:L491)</f>
        <v>22911</v>
      </c>
      <c r="R491" s="383">
        <f t="shared" ref="R491" si="1577">Q491/P491</f>
        <v>9.8877054274271514E-2</v>
      </c>
      <c r="S491" s="91">
        <f t="shared" si="1561"/>
        <v>42.391511159897547</v>
      </c>
    </row>
    <row r="492" spans="1:21" x14ac:dyDescent="0.35">
      <c r="A492" s="558">
        <v>44379</v>
      </c>
      <c r="B492" s="559">
        <v>1983809</v>
      </c>
      <c r="C492" s="559">
        <v>289279</v>
      </c>
      <c r="D492" s="112">
        <v>2273088</v>
      </c>
      <c r="E492" s="44">
        <v>3823</v>
      </c>
      <c r="F492" s="561">
        <f>E492/(D492-D491)</f>
        <v>0.35147559069596396</v>
      </c>
      <c r="G492" s="559">
        <v>15876</v>
      </c>
      <c r="H492" s="112">
        <v>3377009</v>
      </c>
      <c r="I492" s="75">
        <v>21813</v>
      </c>
      <c r="J492" s="73">
        <v>3898087</v>
      </c>
      <c r="K492" s="392">
        <v>37689</v>
      </c>
      <c r="L492" s="380">
        <v>4058</v>
      </c>
      <c r="M492" s="447">
        <f t="shared" si="1568"/>
        <v>0.10767067314070418</v>
      </c>
      <c r="N492" s="90">
        <f>D492-D485</f>
        <v>73346</v>
      </c>
      <c r="O492" s="90">
        <f t="shared" ref="O492" si="1578">SUM(E486:E492)</f>
        <v>23822</v>
      </c>
      <c r="P492" s="152">
        <f t="shared" ref="P492" si="1579">SUM(K486:K492)</f>
        <v>242607</v>
      </c>
      <c r="Q492" s="152">
        <f t="shared" ref="Q492" si="1580">SUM(L486:L492)</f>
        <v>25107</v>
      </c>
      <c r="R492" s="383">
        <f t="shared" ref="R492" si="1581">Q492/P492</f>
        <v>0.10348835771432811</v>
      </c>
      <c r="S492" s="91">
        <f t="shared" si="1561"/>
        <v>44.384742041712407</v>
      </c>
    </row>
    <row r="493" spans="1:21" x14ac:dyDescent="0.35">
      <c r="A493" s="558">
        <v>44380</v>
      </c>
      <c r="B493" s="559">
        <v>1990200</v>
      </c>
      <c r="C493" s="559">
        <v>292387</v>
      </c>
      <c r="D493" s="112">
        <v>2282587</v>
      </c>
      <c r="E493" s="44">
        <v>3108</v>
      </c>
      <c r="F493" s="561">
        <f>E493/(D493-D492)</f>
        <v>0.32719233603537212</v>
      </c>
      <c r="G493" s="559">
        <v>12752</v>
      </c>
      <c r="H493" s="112">
        <v>3389761</v>
      </c>
      <c r="I493" s="75">
        <v>21815</v>
      </c>
      <c r="J493" s="73">
        <v>3919902</v>
      </c>
      <c r="K493" s="392">
        <v>34567</v>
      </c>
      <c r="L493" s="380">
        <v>3308</v>
      </c>
      <c r="M493" s="447">
        <f t="shared" ref="M493:M494" si="1582">L493/K493</f>
        <v>9.5698209274741805E-2</v>
      </c>
      <c r="N493" s="90">
        <f>D493-D486</f>
        <v>71655</v>
      </c>
      <c r="O493" s="90">
        <f t="shared" ref="O493" si="1583">SUM(E487:E493)</f>
        <v>24094</v>
      </c>
      <c r="P493" s="152">
        <f t="shared" ref="P493" si="1584">SUM(K487:K493)</f>
        <v>243605</v>
      </c>
      <c r="Q493" s="152">
        <f t="shared" ref="Q493" si="1585">SUM(L487:L493)</f>
        <v>25435</v>
      </c>
      <c r="R493" s="383">
        <f t="shared" ref="R493" si="1586">Q493/P493</f>
        <v>0.10441082900597279</v>
      </c>
      <c r="S493" s="91">
        <f t="shared" si="1561"/>
        <v>44.567325283571165</v>
      </c>
    </row>
    <row r="494" spans="1:21" x14ac:dyDescent="0.35">
      <c r="A494" s="558">
        <v>44381</v>
      </c>
      <c r="B494" s="559">
        <v>1995214</v>
      </c>
      <c r="C494" s="559">
        <v>295113</v>
      </c>
      <c r="D494" s="112">
        <v>2290327</v>
      </c>
      <c r="E494" s="44">
        <v>2726</v>
      </c>
      <c r="F494" s="561">
        <f>E494/(D494-D493)</f>
        <v>0.35219638242894058</v>
      </c>
      <c r="G494" s="559">
        <v>6523</v>
      </c>
      <c r="H494" s="112">
        <v>3396284</v>
      </c>
      <c r="I494" s="75">
        <v>19125</v>
      </c>
      <c r="J494" s="73">
        <v>3939027</v>
      </c>
      <c r="K494" s="392">
        <v>25648</v>
      </c>
      <c r="L494" s="380">
        <v>2933</v>
      </c>
      <c r="M494" s="447">
        <f t="shared" si="1582"/>
        <v>0.11435589519650655</v>
      </c>
      <c r="N494" s="90">
        <f>D494-D487</f>
        <v>69875</v>
      </c>
      <c r="O494" s="90">
        <f t="shared" ref="O494:O495" si="1587">SUM(E488:E494)</f>
        <v>24181</v>
      </c>
      <c r="P494" s="152">
        <f t="shared" ref="P494:P495" si="1588">SUM(K488:K494)</f>
        <v>237558</v>
      </c>
      <c r="Q494" s="152">
        <f t="shared" ref="Q494:Q495" si="1589">SUM(L488:L494)</f>
        <v>25559</v>
      </c>
      <c r="R494" s="383">
        <f t="shared" ref="R494:R495" si="1590">Q494/P494</f>
        <v>0.10759056735618248</v>
      </c>
      <c r="S494" s="91">
        <f t="shared" ref="S494:S495" si="1591">P494/5466</f>
        <v>43.461031833150386</v>
      </c>
    </row>
    <row r="495" spans="1:21" x14ac:dyDescent="0.35">
      <c r="A495" s="558">
        <v>44382</v>
      </c>
      <c r="B495" s="559">
        <v>1999426</v>
      </c>
      <c r="C495" s="559">
        <v>297485</v>
      </c>
      <c r="D495" s="112">
        <v>2296911</v>
      </c>
      <c r="E495" s="44">
        <v>2372</v>
      </c>
      <c r="F495" s="561">
        <f>E495/(D495-D494)</f>
        <v>0.36026731470230861</v>
      </c>
      <c r="G495" s="559">
        <v>5191</v>
      </c>
      <c r="H495" s="112">
        <v>3401475</v>
      </c>
      <c r="I495" s="75">
        <v>15031</v>
      </c>
      <c r="J495" s="73">
        <v>3954058</v>
      </c>
      <c r="K495" s="392">
        <v>20222</v>
      </c>
      <c r="L495" s="380">
        <v>2538</v>
      </c>
      <c r="M495" s="447">
        <f t="shared" ref="M495" si="1592">L495/K495</f>
        <v>0.1255068737019088</v>
      </c>
      <c r="N495" s="90">
        <f>D495-D488</f>
        <v>66666</v>
      </c>
      <c r="O495" s="90">
        <f t="shared" si="1587"/>
        <v>23268</v>
      </c>
      <c r="P495" s="152">
        <f t="shared" si="1588"/>
        <v>230554</v>
      </c>
      <c r="Q495" s="152">
        <f t="shared" si="1589"/>
        <v>24658</v>
      </c>
      <c r="R495" s="383">
        <f t="shared" si="1590"/>
        <v>0.10695108304345186</v>
      </c>
      <c r="S495" s="91">
        <f t="shared" si="1591"/>
        <v>42.17965605561654</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59"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row r="180" spans="1:5" x14ac:dyDescent="0.35">
      <c r="A180" s="113" t="s">
        <v>420</v>
      </c>
      <c r="B180" s="537">
        <v>921</v>
      </c>
      <c r="C180" s="537">
        <v>33</v>
      </c>
      <c r="D180" s="537">
        <v>757</v>
      </c>
      <c r="E180" s="9">
        <v>1711</v>
      </c>
    </row>
    <row r="181" spans="1:5" x14ac:dyDescent="0.35">
      <c r="A181" s="113" t="s">
        <v>425</v>
      </c>
      <c r="B181" s="537">
        <v>1264.1428571428571</v>
      </c>
      <c r="C181" s="537">
        <v>41.857142857142854</v>
      </c>
      <c r="D181" s="537">
        <v>1049.8571428571429</v>
      </c>
      <c r="E181" s="44">
        <v>2355.8571428571431</v>
      </c>
    </row>
    <row r="182" spans="1:5" x14ac:dyDescent="0.35">
      <c r="A182" s="113"/>
      <c r="B182" s="537"/>
      <c r="C182" s="537"/>
      <c r="D182" s="537"/>
      <c r="E182" s="9"/>
    </row>
    <row r="183" spans="1:5" x14ac:dyDescent="0.35">
      <c r="A183" s="113"/>
      <c r="B183" s="537"/>
      <c r="C183" s="537"/>
      <c r="D183" s="537"/>
      <c r="E183" s="44"/>
    </row>
    <row r="184" spans="1:5" x14ac:dyDescent="0.35">
      <c r="A184" s="113"/>
      <c r="B184" s="537"/>
      <c r="C184" s="537"/>
      <c r="D184" s="537"/>
      <c r="E184" s="9"/>
    </row>
    <row r="185" spans="1:5" x14ac:dyDescent="0.35">
      <c r="A185" s="113"/>
      <c r="B185" s="537"/>
      <c r="C185" s="537"/>
      <c r="D185" s="537"/>
      <c r="E185" s="44"/>
    </row>
    <row r="186" spans="1:5" x14ac:dyDescent="0.35">
      <c r="A186" s="113"/>
      <c r="B186" s="537"/>
      <c r="C186" s="537"/>
      <c r="D186" s="537"/>
      <c r="E186" s="9"/>
    </row>
    <row r="187" spans="1:5" x14ac:dyDescent="0.35">
      <c r="A187" s="113"/>
      <c r="B187" s="537"/>
      <c r="C187" s="537"/>
      <c r="D187" s="537"/>
      <c r="E187" s="44"/>
    </row>
    <row r="188" spans="1:5" x14ac:dyDescent="0.35">
      <c r="A188" s="113"/>
      <c r="B188" s="537"/>
      <c r="C188" s="537"/>
      <c r="D188" s="537"/>
      <c r="E188" s="9"/>
    </row>
    <row r="189" spans="1:5" x14ac:dyDescent="0.35">
      <c r="A189" s="113"/>
      <c r="B189" s="537"/>
      <c r="C189" s="537"/>
      <c r="D189" s="537"/>
      <c r="E189" s="44"/>
    </row>
    <row r="190" spans="1:5" x14ac:dyDescent="0.35">
      <c r="A190" s="113"/>
      <c r="B190" s="537"/>
      <c r="C190" s="537"/>
      <c r="D190" s="537"/>
      <c r="E190" s="9"/>
    </row>
    <row r="191" spans="1:5" x14ac:dyDescent="0.35">
      <c r="A191" s="113"/>
      <c r="B191" s="537"/>
      <c r="C191" s="537"/>
      <c r="D191" s="537"/>
      <c r="E191" s="44"/>
    </row>
    <row r="192" spans="1:5" x14ac:dyDescent="0.35">
      <c r="A192" s="113"/>
      <c r="B192" s="537"/>
      <c r="C192" s="537"/>
      <c r="D192" s="537"/>
      <c r="E192" s="9"/>
    </row>
    <row r="193" spans="1:5" x14ac:dyDescent="0.3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1"/>
  <sheetViews>
    <sheetView showGridLines="0" zoomScale="89" zoomScaleNormal="90" workbookViewId="0">
      <pane ySplit="3" topLeftCell="A50"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2"/>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5</v>
      </c>
    </row>
    <row r="68" spans="1:3" x14ac:dyDescent="0.35">
      <c r="A68" s="217">
        <v>22</v>
      </c>
      <c r="B68" s="222" t="s">
        <v>412</v>
      </c>
      <c r="C68" s="207">
        <v>4</v>
      </c>
    </row>
    <row r="69" spans="1:3" x14ac:dyDescent="0.35">
      <c r="A69" s="217">
        <v>23</v>
      </c>
      <c r="B69" s="2" t="s">
        <v>417</v>
      </c>
      <c r="C69" s="207">
        <v>4</v>
      </c>
    </row>
    <row r="70" spans="1:3" x14ac:dyDescent="0.35">
      <c r="A70" s="217">
        <v>24</v>
      </c>
      <c r="B70" s="2" t="s">
        <v>421</v>
      </c>
      <c r="C70" s="207">
        <v>6</v>
      </c>
    </row>
    <row r="71" spans="1:3" x14ac:dyDescent="0.35">
      <c r="A71" s="217">
        <v>25</v>
      </c>
      <c r="B71" s="2" t="s">
        <v>426</v>
      </c>
      <c r="C71" s="207">
        <v>19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4"/>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row r="64" spans="1:7" x14ac:dyDescent="0.35">
      <c r="A64" s="11">
        <v>44376</v>
      </c>
      <c r="B64" s="385">
        <v>636</v>
      </c>
      <c r="C64" s="385">
        <v>753</v>
      </c>
      <c r="D64" s="256">
        <v>0.71</v>
      </c>
      <c r="E64" s="112">
        <v>39660</v>
      </c>
      <c r="F64" s="83">
        <v>1.6E-2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6"/>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row r="56" spans="1:4" x14ac:dyDescent="0.35">
      <c r="A56" s="397">
        <v>26</v>
      </c>
      <c r="B56" s="225">
        <v>44377</v>
      </c>
      <c r="C56" s="2">
        <v>39</v>
      </c>
      <c r="D56"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482"/>
  <sheetViews>
    <sheetView workbookViewId="0">
      <pane xSplit="1" ySplit="3" topLeftCell="B463"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row r="473" spans="1:2" x14ac:dyDescent="0.35">
      <c r="A473" s="291">
        <v>44373</v>
      </c>
      <c r="B473" s="127">
        <v>7711</v>
      </c>
    </row>
    <row r="474" spans="1:2" s="384" customFormat="1" x14ac:dyDescent="0.35">
      <c r="A474" s="291">
        <v>44374</v>
      </c>
      <c r="B474" s="127">
        <v>7712</v>
      </c>
    </row>
    <row r="475" spans="1:2" x14ac:dyDescent="0.35">
      <c r="A475" s="291">
        <v>44375</v>
      </c>
      <c r="B475" s="127">
        <v>7712</v>
      </c>
    </row>
    <row r="476" spans="1:2" x14ac:dyDescent="0.35">
      <c r="A476" s="291">
        <v>44376</v>
      </c>
      <c r="B476" s="127">
        <v>7713</v>
      </c>
    </row>
    <row r="477" spans="1:2" x14ac:dyDescent="0.35">
      <c r="A477" s="291">
        <v>44377</v>
      </c>
      <c r="B477" s="127">
        <v>7716</v>
      </c>
    </row>
    <row r="478" spans="1:2" x14ac:dyDescent="0.35">
      <c r="A478" s="291">
        <v>44378</v>
      </c>
      <c r="B478" s="127">
        <v>7722</v>
      </c>
    </row>
    <row r="479" spans="1:2" x14ac:dyDescent="0.35">
      <c r="A479" s="291">
        <v>44379</v>
      </c>
      <c r="B479" s="127">
        <v>7726</v>
      </c>
    </row>
    <row r="480" spans="1:2" x14ac:dyDescent="0.35">
      <c r="A480" s="291">
        <v>44380</v>
      </c>
      <c r="B480" s="127">
        <v>7729</v>
      </c>
    </row>
    <row r="481" spans="1:2" x14ac:dyDescent="0.35">
      <c r="A481" s="291">
        <v>44381</v>
      </c>
      <c r="B481" s="127">
        <v>7729</v>
      </c>
    </row>
    <row r="482" spans="1:2" x14ac:dyDescent="0.35">
      <c r="A482" s="291">
        <v>44382</v>
      </c>
      <c r="B482" s="127">
        <v>7729</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3"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3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3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35">
      <c r="A165" s="62">
        <v>44368</v>
      </c>
      <c r="B165" s="8">
        <v>28035</v>
      </c>
      <c r="C165" s="493">
        <v>0.83546135369999996</v>
      </c>
      <c r="D165" s="493">
        <v>0.12186277229999999</v>
      </c>
      <c r="E165" s="493">
        <v>4.0934902500000009E-2</v>
      </c>
    </row>
    <row r="166" spans="1:19" x14ac:dyDescent="0.35">
      <c r="A166" s="62">
        <v>44369</v>
      </c>
      <c r="B166" s="8">
        <v>32625</v>
      </c>
      <c r="C166" s="493">
        <v>0.82421091420000003</v>
      </c>
      <c r="D166" s="493">
        <v>0.1258934283</v>
      </c>
      <c r="E166" s="493">
        <v>4.8208049799999993E-2</v>
      </c>
    </row>
    <row r="167" spans="1:19" x14ac:dyDescent="0.35">
      <c r="A167" s="62">
        <v>44370</v>
      </c>
      <c r="B167" s="8">
        <v>39294</v>
      </c>
      <c r="C167" s="493">
        <v>0.78358532969999994</v>
      </c>
      <c r="D167" s="493">
        <v>0.15815818069999998</v>
      </c>
      <c r="E167" s="493">
        <v>5.8233243499999997E-2</v>
      </c>
    </row>
    <row r="168" spans="1:19" x14ac:dyDescent="0.35">
      <c r="A168" s="62">
        <v>44371</v>
      </c>
      <c r="B168" s="8">
        <v>42453</v>
      </c>
      <c r="C168" s="493">
        <v>0.75609551870000002</v>
      </c>
      <c r="D168" s="493">
        <v>0.17904939450000001</v>
      </c>
      <c r="E168" s="493">
        <v>6.4829019000000002E-2</v>
      </c>
    </row>
    <row r="169" spans="1:19" x14ac:dyDescent="0.35">
      <c r="A169" s="62">
        <v>44372</v>
      </c>
      <c r="B169" s="8">
        <v>30967</v>
      </c>
      <c r="C169" s="493">
        <v>0.74169219819999999</v>
      </c>
      <c r="D169" s="493">
        <v>0.1767765761</v>
      </c>
      <c r="E169" s="493">
        <v>8.1509696300000004E-2</v>
      </c>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79"/>
  <sheetViews>
    <sheetView workbookViewId="0">
      <pane xSplit="1" ySplit="3" topLeftCell="B170"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81640625" style="384" bestFit="1" customWidth="1"/>
    <col min="5" max="13" width="8.54296875" style="384"/>
    <col min="14" max="14" width="35.1796875" style="384" customWidth="1"/>
    <col min="15" max="15" width="11.453125" style="384" customWidth="1"/>
    <col min="16" max="16" width="9.81640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3"/>
  <sheetViews>
    <sheetView workbookViewId="0">
      <pane xSplit="1" ySplit="3" topLeftCell="B4"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4" t="s">
        <v>286</v>
      </c>
      <c r="B15" s="584"/>
      <c r="C15" s="584"/>
      <c r="D15" s="585"/>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4" t="s">
        <v>384</v>
      </c>
      <c r="B27" s="584"/>
      <c r="C27" s="584"/>
      <c r="D27" s="585"/>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29">
        <v>44365</v>
      </c>
      <c r="B36" s="432">
        <v>5310</v>
      </c>
      <c r="C36" s="432">
        <v>70</v>
      </c>
      <c r="D36" s="432">
        <v>8</v>
      </c>
    </row>
    <row r="37" spans="1:4" x14ac:dyDescent="0.35">
      <c r="A37" s="430">
        <v>44372</v>
      </c>
      <c r="B37" s="433">
        <v>5355</v>
      </c>
      <c r="C37" s="433">
        <v>45</v>
      </c>
      <c r="D37" s="433">
        <v>6</v>
      </c>
    </row>
    <row r="38" spans="1:4" x14ac:dyDescent="0.35">
      <c r="D38" s="31"/>
    </row>
    <row r="39" spans="1:4" x14ac:dyDescent="0.35">
      <c r="A39" s="423" t="s">
        <v>291</v>
      </c>
      <c r="B39" s="31"/>
      <c r="C39" s="31"/>
      <c r="D39" s="424"/>
    </row>
    <row r="40" spans="1:4" ht="58" x14ac:dyDescent="0.35">
      <c r="A40" s="415" t="s">
        <v>0</v>
      </c>
      <c r="B40" s="425" t="s">
        <v>287</v>
      </c>
      <c r="C40" s="415" t="s">
        <v>288</v>
      </c>
      <c r="D40" s="425" t="s">
        <v>285</v>
      </c>
    </row>
    <row r="41" spans="1:4" x14ac:dyDescent="0.35">
      <c r="A41" s="418">
        <v>44134</v>
      </c>
      <c r="B41" s="434">
        <v>230</v>
      </c>
      <c r="C41" s="432">
        <v>65</v>
      </c>
      <c r="D41" s="431">
        <v>9</v>
      </c>
    </row>
    <row r="42" spans="1:4" x14ac:dyDescent="0.35">
      <c r="A42" s="418">
        <v>44141</v>
      </c>
      <c r="B42" s="432">
        <v>305</v>
      </c>
      <c r="C42" s="432">
        <v>75</v>
      </c>
      <c r="D42" s="431">
        <v>11</v>
      </c>
    </row>
    <row r="43" spans="1:4" x14ac:dyDescent="0.35">
      <c r="A43" s="418">
        <v>44148</v>
      </c>
      <c r="B43" s="432">
        <v>375</v>
      </c>
      <c r="C43" s="432">
        <v>55</v>
      </c>
      <c r="D43" s="431">
        <v>8</v>
      </c>
    </row>
    <row r="44" spans="1:4" x14ac:dyDescent="0.35">
      <c r="A44" s="418">
        <v>44155</v>
      </c>
      <c r="B44" s="432">
        <v>435</v>
      </c>
      <c r="C44" s="432">
        <v>65</v>
      </c>
      <c r="D44" s="431">
        <v>9</v>
      </c>
    </row>
    <row r="45" spans="1:4" x14ac:dyDescent="0.35">
      <c r="A45" s="418">
        <v>44162</v>
      </c>
      <c r="B45" s="432">
        <v>470</v>
      </c>
      <c r="C45" s="432">
        <v>40</v>
      </c>
      <c r="D45" s="431">
        <v>6</v>
      </c>
    </row>
    <row r="46" spans="1:4" x14ac:dyDescent="0.35">
      <c r="A46" s="418">
        <v>44169</v>
      </c>
      <c r="B46" s="432">
        <v>530</v>
      </c>
      <c r="C46" s="432">
        <v>50</v>
      </c>
      <c r="D46" s="431">
        <v>7</v>
      </c>
    </row>
    <row r="47" spans="1:4" x14ac:dyDescent="0.35">
      <c r="A47" s="418">
        <v>44176</v>
      </c>
      <c r="B47" s="426">
        <v>560</v>
      </c>
      <c r="C47" s="426">
        <v>25</v>
      </c>
      <c r="D47" s="421">
        <v>4</v>
      </c>
    </row>
    <row r="48" spans="1:4" ht="75" customHeight="1" x14ac:dyDescent="0.35">
      <c r="A48" s="586" t="s">
        <v>289</v>
      </c>
      <c r="B48" s="584"/>
      <c r="C48" s="584"/>
      <c r="D48" s="585"/>
    </row>
    <row r="49" spans="1:5" x14ac:dyDescent="0.35">
      <c r="A49" s="418">
        <v>44211</v>
      </c>
      <c r="B49" s="432">
        <v>645</v>
      </c>
      <c r="C49" s="427" t="s">
        <v>48</v>
      </c>
      <c r="D49" s="422" t="s">
        <v>48</v>
      </c>
    </row>
    <row r="50" spans="1:5" x14ac:dyDescent="0.35">
      <c r="A50" s="418">
        <v>44218</v>
      </c>
      <c r="B50" s="432">
        <v>670</v>
      </c>
      <c r="C50" s="432">
        <v>50</v>
      </c>
      <c r="D50" s="432">
        <v>7</v>
      </c>
    </row>
    <row r="51" spans="1:5" x14ac:dyDescent="0.35">
      <c r="A51" s="418">
        <v>44225</v>
      </c>
      <c r="B51" s="432">
        <v>705</v>
      </c>
      <c r="C51" s="432">
        <v>25</v>
      </c>
      <c r="D51" s="432">
        <v>4</v>
      </c>
    </row>
    <row r="52" spans="1:5" x14ac:dyDescent="0.35">
      <c r="A52" s="418">
        <v>44232</v>
      </c>
      <c r="B52" s="432">
        <v>740</v>
      </c>
      <c r="C52" s="432">
        <v>20</v>
      </c>
      <c r="D52" s="432">
        <v>3</v>
      </c>
    </row>
    <row r="53" spans="1:5" x14ac:dyDescent="0.35">
      <c r="A53" s="420">
        <v>44239</v>
      </c>
      <c r="B53" s="419">
        <v>750</v>
      </c>
      <c r="C53" s="432">
        <v>15</v>
      </c>
      <c r="D53" s="432">
        <v>2</v>
      </c>
      <c r="E53" s="78"/>
    </row>
    <row r="54" spans="1:5" x14ac:dyDescent="0.35">
      <c r="A54" s="429">
        <v>44246</v>
      </c>
      <c r="B54" s="432">
        <v>760</v>
      </c>
      <c r="C54" s="432">
        <v>20</v>
      </c>
      <c r="D54" s="432">
        <v>3</v>
      </c>
    </row>
    <row r="55" spans="1:5" x14ac:dyDescent="0.35">
      <c r="A55" s="440">
        <v>44253</v>
      </c>
      <c r="B55" s="432">
        <v>780</v>
      </c>
      <c r="C55" s="432">
        <v>15</v>
      </c>
      <c r="D55" s="432">
        <v>2</v>
      </c>
    </row>
    <row r="56" spans="1:5" x14ac:dyDescent="0.35">
      <c r="A56" s="440">
        <v>44260</v>
      </c>
      <c r="B56" s="432">
        <v>800</v>
      </c>
      <c r="C56" s="432">
        <v>10</v>
      </c>
      <c r="D56" s="432">
        <v>1</v>
      </c>
    </row>
    <row r="57" spans="1:5" x14ac:dyDescent="0.35">
      <c r="A57" s="440">
        <v>44267</v>
      </c>
      <c r="B57" s="432">
        <v>810</v>
      </c>
      <c r="C57" s="431">
        <v>15</v>
      </c>
      <c r="D57" s="431">
        <v>2</v>
      </c>
    </row>
    <row r="58" spans="1:5" x14ac:dyDescent="0.35">
      <c r="A58" s="440">
        <v>44274</v>
      </c>
      <c r="B58" s="432">
        <v>825</v>
      </c>
      <c r="C58" s="431">
        <v>15</v>
      </c>
      <c r="D58" s="431">
        <v>2</v>
      </c>
    </row>
    <row r="59" spans="1:5" x14ac:dyDescent="0.35">
      <c r="A59" s="436">
        <v>44281</v>
      </c>
      <c r="B59" s="433">
        <v>840</v>
      </c>
      <c r="C59" s="439">
        <v>15</v>
      </c>
      <c r="D59" s="439">
        <v>2</v>
      </c>
    </row>
    <row r="60" spans="1:5" ht="69" customHeight="1" x14ac:dyDescent="0.35">
      <c r="A60" s="584" t="s">
        <v>384</v>
      </c>
      <c r="B60" s="584"/>
      <c r="C60" s="584"/>
      <c r="D60" s="585"/>
    </row>
    <row r="61" spans="1:5" x14ac:dyDescent="0.35">
      <c r="A61" s="440">
        <v>44310</v>
      </c>
      <c r="B61" s="434">
        <v>885</v>
      </c>
      <c r="C61" s="539" t="s">
        <v>48</v>
      </c>
      <c r="D61" s="442" t="s">
        <v>48</v>
      </c>
    </row>
    <row r="62" spans="1:5" x14ac:dyDescent="0.35">
      <c r="A62" s="440">
        <v>44316</v>
      </c>
      <c r="B62" s="432">
        <v>890</v>
      </c>
      <c r="C62" s="540">
        <v>5</v>
      </c>
      <c r="D62" s="541">
        <v>1</v>
      </c>
    </row>
    <row r="63" spans="1:5" x14ac:dyDescent="0.35">
      <c r="A63" s="440">
        <v>44323</v>
      </c>
      <c r="B63" s="432">
        <v>900</v>
      </c>
      <c r="C63" s="541">
        <v>10</v>
      </c>
      <c r="D63" s="540">
        <v>1</v>
      </c>
      <c r="E63" s="78"/>
    </row>
    <row r="64" spans="1:5" x14ac:dyDescent="0.35">
      <c r="A64" s="440">
        <v>44330</v>
      </c>
      <c r="B64" s="432">
        <v>910</v>
      </c>
      <c r="C64" s="540">
        <v>15</v>
      </c>
      <c r="D64" s="540">
        <v>2</v>
      </c>
    </row>
    <row r="65" spans="1:4" x14ac:dyDescent="0.35">
      <c r="A65" s="420">
        <v>44337</v>
      </c>
      <c r="B65" s="432">
        <v>930</v>
      </c>
      <c r="C65" s="432">
        <v>15</v>
      </c>
      <c r="D65" s="432">
        <v>2</v>
      </c>
    </row>
    <row r="66" spans="1:4" x14ac:dyDescent="0.35">
      <c r="A66" s="420">
        <v>44344</v>
      </c>
      <c r="B66" s="432">
        <v>955</v>
      </c>
      <c r="C66" s="432">
        <v>25</v>
      </c>
      <c r="D66" s="432">
        <v>3</v>
      </c>
    </row>
    <row r="67" spans="1:4" x14ac:dyDescent="0.35">
      <c r="A67" s="420">
        <v>44351</v>
      </c>
      <c r="B67" s="432">
        <v>970</v>
      </c>
      <c r="C67" s="432">
        <v>25</v>
      </c>
      <c r="D67" s="432">
        <v>3</v>
      </c>
    </row>
    <row r="68" spans="1:4" x14ac:dyDescent="0.35">
      <c r="A68" s="420">
        <v>44358</v>
      </c>
      <c r="B68" s="432">
        <v>1020</v>
      </c>
      <c r="C68" s="432">
        <v>50</v>
      </c>
      <c r="D68" s="432">
        <v>7</v>
      </c>
    </row>
    <row r="69" spans="1:4" x14ac:dyDescent="0.35">
      <c r="A69" s="564">
        <v>44365</v>
      </c>
      <c r="B69" s="565">
        <v>1060</v>
      </c>
      <c r="C69" s="565">
        <v>40</v>
      </c>
      <c r="D69" s="565">
        <v>6</v>
      </c>
    </row>
    <row r="70" spans="1:4" x14ac:dyDescent="0.3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1" t="s">
        <v>0</v>
      </c>
      <c r="B3" s="587" t="s">
        <v>4</v>
      </c>
      <c r="C3" s="588"/>
      <c r="D3" s="589"/>
      <c r="E3" s="590" t="s">
        <v>7</v>
      </c>
      <c r="F3" s="590"/>
      <c r="G3" s="590"/>
    </row>
    <row r="4" spans="1:19" x14ac:dyDescent="0.35">
      <c r="A4" s="592"/>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4" t="s">
        <v>5</v>
      </c>
      <c r="E31" s="594"/>
      <c r="F31" s="594"/>
      <c r="G31" s="594"/>
      <c r="H31" s="594"/>
      <c r="I31" s="594"/>
      <c r="J31" s="594"/>
      <c r="K31" s="594"/>
      <c r="L31" s="594"/>
      <c r="M31" s="594"/>
      <c r="N31" s="594"/>
    </row>
    <row r="32" spans="1:14" x14ac:dyDescent="0.35">
      <c r="A32" s="361">
        <v>43938</v>
      </c>
      <c r="B32" s="298">
        <v>184</v>
      </c>
      <c r="D32" s="594"/>
      <c r="E32" s="594"/>
      <c r="F32" s="594"/>
      <c r="G32" s="594"/>
      <c r="H32" s="594"/>
      <c r="I32" s="594"/>
      <c r="J32" s="594"/>
      <c r="K32" s="594"/>
      <c r="L32" s="594"/>
      <c r="M32" s="594"/>
      <c r="N32" s="594"/>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4" t="s">
        <v>82</v>
      </c>
      <c r="E34" s="594"/>
      <c r="F34" s="594"/>
      <c r="G34" s="594"/>
      <c r="H34" s="594"/>
      <c r="I34" s="594"/>
      <c r="J34" s="594"/>
      <c r="K34" s="594"/>
      <c r="L34" s="594"/>
      <c r="M34" s="594"/>
      <c r="N34" s="594"/>
    </row>
    <row r="35" spans="1:14" x14ac:dyDescent="0.35">
      <c r="A35" s="361">
        <v>43941</v>
      </c>
      <c r="B35" s="298">
        <v>167</v>
      </c>
      <c r="D35" s="594"/>
      <c r="E35" s="594"/>
      <c r="F35" s="594"/>
      <c r="G35" s="594"/>
      <c r="H35" s="594"/>
      <c r="I35" s="594"/>
      <c r="J35" s="594"/>
      <c r="K35" s="594"/>
      <c r="L35" s="594"/>
      <c r="M35" s="594"/>
      <c r="N35" s="594"/>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5" t="s">
        <v>115</v>
      </c>
      <c r="E37" s="595"/>
      <c r="F37" s="595"/>
      <c r="G37" s="595"/>
      <c r="H37" s="595"/>
      <c r="I37" s="595"/>
      <c r="J37" s="595"/>
      <c r="K37" s="595"/>
      <c r="L37" s="595"/>
      <c r="M37" s="595"/>
      <c r="N37" s="595"/>
    </row>
    <row r="38" spans="1:14" x14ac:dyDescent="0.35">
      <c r="A38" s="361">
        <v>43944</v>
      </c>
      <c r="B38" s="298">
        <v>136</v>
      </c>
      <c r="D38" s="595"/>
      <c r="E38" s="595"/>
      <c r="F38" s="595"/>
      <c r="G38" s="595"/>
      <c r="H38" s="595"/>
      <c r="I38" s="595"/>
      <c r="J38" s="595"/>
      <c r="K38" s="595"/>
      <c r="L38" s="595"/>
      <c r="M38" s="595"/>
      <c r="N38" s="595"/>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6" t="s">
        <v>116</v>
      </c>
      <c r="C2" s="597"/>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600" t="s">
        <v>122</v>
      </c>
      <c r="F33" s="601">
        <v>2</v>
      </c>
      <c r="G33" s="230"/>
    </row>
    <row r="34" spans="1:7" x14ac:dyDescent="0.35">
      <c r="A34" s="247">
        <v>44040</v>
      </c>
      <c r="B34" s="249" t="s">
        <v>48</v>
      </c>
      <c r="C34" s="250" t="s">
        <v>48</v>
      </c>
      <c r="D34" s="233"/>
      <c r="E34" s="598"/>
      <c r="F34" s="602"/>
      <c r="G34" s="230"/>
    </row>
    <row r="35" spans="1:7" x14ac:dyDescent="0.35">
      <c r="A35" s="247">
        <v>44041</v>
      </c>
      <c r="B35" s="234">
        <v>66</v>
      </c>
      <c r="C35" s="253">
        <v>0.06</v>
      </c>
      <c r="D35" s="254"/>
      <c r="E35" s="598"/>
      <c r="F35" s="602"/>
      <c r="G35" s="230"/>
    </row>
    <row r="36" spans="1:7" x14ac:dyDescent="0.35">
      <c r="A36" s="247">
        <v>44042</v>
      </c>
      <c r="B36" s="249" t="s">
        <v>48</v>
      </c>
      <c r="C36" s="250" t="s">
        <v>48</v>
      </c>
      <c r="D36" s="254"/>
      <c r="E36" s="598"/>
      <c r="F36" s="602"/>
      <c r="G36" s="230"/>
    </row>
    <row r="37" spans="1:7" x14ac:dyDescent="0.35">
      <c r="A37" s="247">
        <v>44043</v>
      </c>
      <c r="B37" s="249" t="s">
        <v>48</v>
      </c>
      <c r="C37" s="250" t="s">
        <v>48</v>
      </c>
      <c r="D37" s="254"/>
      <c r="E37" s="598"/>
      <c r="F37" s="602"/>
      <c r="G37" s="230"/>
    </row>
    <row r="38" spans="1:7" x14ac:dyDescent="0.35">
      <c r="A38" s="247">
        <v>44044</v>
      </c>
      <c r="B38" s="249" t="s">
        <v>48</v>
      </c>
      <c r="C38" s="250" t="s">
        <v>48</v>
      </c>
      <c r="D38" s="254"/>
      <c r="E38" s="598"/>
      <c r="F38" s="602"/>
      <c r="G38" s="230"/>
    </row>
    <row r="39" spans="1:7" x14ac:dyDescent="0.35">
      <c r="A39" s="247">
        <v>44045</v>
      </c>
      <c r="B39" s="249" t="s">
        <v>48</v>
      </c>
      <c r="C39" s="250" t="s">
        <v>48</v>
      </c>
      <c r="D39" s="254"/>
      <c r="E39" s="599"/>
      <c r="F39" s="603"/>
      <c r="G39" s="230"/>
    </row>
    <row r="40" spans="1:7" x14ac:dyDescent="0.35">
      <c r="A40" s="247">
        <v>44046</v>
      </c>
      <c r="B40" s="249" t="s">
        <v>48</v>
      </c>
      <c r="C40" s="250" t="s">
        <v>48</v>
      </c>
      <c r="D40" s="254"/>
      <c r="E40" s="598" t="s">
        <v>121</v>
      </c>
      <c r="F40" s="604">
        <v>0</v>
      </c>
      <c r="G40" s="230"/>
    </row>
    <row r="41" spans="1:7" x14ac:dyDescent="0.35">
      <c r="A41" s="247">
        <v>44047</v>
      </c>
      <c r="B41" s="249" t="s">
        <v>48</v>
      </c>
      <c r="C41" s="250" t="s">
        <v>48</v>
      </c>
      <c r="D41" s="254"/>
      <c r="E41" s="598"/>
      <c r="F41" s="605"/>
      <c r="G41" s="230"/>
    </row>
    <row r="42" spans="1:7" x14ac:dyDescent="0.35">
      <c r="A42" s="247">
        <v>44048</v>
      </c>
      <c r="B42" s="234">
        <v>60</v>
      </c>
      <c r="C42" s="253">
        <v>0.06</v>
      </c>
      <c r="D42" s="254"/>
      <c r="E42" s="598"/>
      <c r="F42" s="605"/>
      <c r="G42" s="230"/>
    </row>
    <row r="43" spans="1:7" x14ac:dyDescent="0.35">
      <c r="A43" s="247">
        <v>44049</v>
      </c>
      <c r="B43" s="249" t="s">
        <v>48</v>
      </c>
      <c r="C43" s="250" t="s">
        <v>48</v>
      </c>
      <c r="E43" s="598"/>
      <c r="F43" s="605"/>
    </row>
    <row r="44" spans="1:7" x14ac:dyDescent="0.35">
      <c r="A44" s="247">
        <v>44050</v>
      </c>
      <c r="B44" s="249" t="s">
        <v>48</v>
      </c>
      <c r="C44" s="250" t="s">
        <v>48</v>
      </c>
      <c r="E44" s="598"/>
      <c r="F44" s="605"/>
    </row>
    <row r="45" spans="1:7" x14ac:dyDescent="0.35">
      <c r="A45" s="247">
        <v>44051</v>
      </c>
      <c r="B45" s="249" t="s">
        <v>48</v>
      </c>
      <c r="C45" s="250" t="s">
        <v>48</v>
      </c>
      <c r="E45" s="598"/>
      <c r="F45" s="605"/>
    </row>
    <row r="46" spans="1:7" x14ac:dyDescent="0.35">
      <c r="A46" s="247">
        <v>44052</v>
      </c>
      <c r="B46" s="249" t="s">
        <v>48</v>
      </c>
      <c r="C46" s="250" t="s">
        <v>48</v>
      </c>
      <c r="E46" s="599"/>
      <c r="F46" s="606"/>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7" t="s">
        <v>81</v>
      </c>
      <c r="G4" s="608"/>
      <c r="H4" s="608"/>
      <c r="I4" s="609"/>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10" t="s">
        <v>117</v>
      </c>
      <c r="G84" s="611"/>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2" t="s">
        <v>117</v>
      </c>
      <c r="C109" s="613"/>
      <c r="D109" s="614"/>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3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5" t="s">
        <v>0</v>
      </c>
      <c r="B3" s="623" t="s">
        <v>269</v>
      </c>
      <c r="C3" s="624"/>
      <c r="D3" s="625"/>
      <c r="E3" s="623" t="s">
        <v>270</v>
      </c>
      <c r="F3" s="624"/>
      <c r="G3" s="625"/>
      <c r="H3" s="623" t="s">
        <v>271</v>
      </c>
      <c r="I3" s="624"/>
      <c r="J3" s="625"/>
      <c r="K3" s="623" t="s">
        <v>272</v>
      </c>
      <c r="L3" s="624"/>
      <c r="M3" s="625"/>
    </row>
    <row r="4" spans="1:15" s="499" customFormat="1" ht="78.75" customHeight="1" x14ac:dyDescent="0.3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2021-07-05T11:50:53Z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vA49641758</value>
    </field>
    <field name="Objective-Version">
      <value order="0">152.405</value>
    </field>
    <field name="Objective-VersionNumber">
      <value order="0">1620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2021-07-05T11:50:42Z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2021-07-05T11:50:53Z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vA49641758</vt:lpwstr>
  </property>
  <property fmtid="{D5CDD505-2E9C-101B-9397-08002B2CF9AE}" pid="16" name="Objective-Version">
    <vt:lpwstr>152.405</vt:lpwstr>
  </property>
  <property fmtid="{D5CDD505-2E9C-101B-9397-08002B2CF9AE}" pid="17" name="Objective-VersionNumber">
    <vt:r8>1620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