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17" i="9" l="1"/>
  <c r="O517" i="9"/>
  <c r="P517" i="9"/>
  <c r="S517" i="9" s="1"/>
  <c r="Q517" i="9"/>
  <c r="R517" i="9" s="1"/>
  <c r="M517" i="9"/>
  <c r="F517" i="9"/>
  <c r="F516" i="9" l="1"/>
  <c r="M516" i="9"/>
  <c r="N516" i="9"/>
  <c r="O516" i="9"/>
  <c r="P516" i="9"/>
  <c r="S516" i="9" s="1"/>
  <c r="Q516" i="9"/>
  <c r="R516" i="9" s="1"/>
  <c r="M515" i="9" l="1"/>
  <c r="N515" i="9"/>
  <c r="O515" i="9"/>
  <c r="P515" i="9"/>
  <c r="S515" i="9" s="1"/>
  <c r="Q515" i="9"/>
  <c r="F515" i="9"/>
  <c r="R515" i="9" l="1"/>
  <c r="F514" i="9"/>
  <c r="M514" i="9"/>
  <c r="N514" i="9"/>
  <c r="O514" i="9"/>
  <c r="P514" i="9"/>
  <c r="Q514" i="9"/>
  <c r="S514" i="9"/>
  <c r="R514" i="9" l="1"/>
  <c r="N513" i="9"/>
  <c r="O513" i="9"/>
  <c r="P513" i="9"/>
  <c r="S513" i="9" s="1"/>
  <c r="Q513" i="9"/>
  <c r="M513" i="9"/>
  <c r="F513" i="9"/>
  <c r="R513" i="9" l="1"/>
  <c r="N512" i="9"/>
  <c r="O512" i="9"/>
  <c r="P512" i="9"/>
  <c r="S512" i="9" s="1"/>
  <c r="Q512" i="9"/>
  <c r="M512" i="9"/>
  <c r="F512" i="9"/>
  <c r="R512" i="9" l="1"/>
  <c r="F511" i="9"/>
  <c r="M511" i="9"/>
  <c r="N511" i="9"/>
  <c r="O511" i="9"/>
  <c r="P511" i="9"/>
  <c r="S511" i="9" s="1"/>
  <c r="Q511" i="9"/>
  <c r="R511" i="9" l="1"/>
  <c r="N510" i="9" l="1"/>
  <c r="O510" i="9"/>
  <c r="P510" i="9"/>
  <c r="S510" i="9" s="1"/>
  <c r="Q510" i="9"/>
  <c r="M510" i="9"/>
  <c r="F510" i="9"/>
  <c r="R510" i="9" l="1"/>
  <c r="F509" i="9"/>
  <c r="M509" i="9"/>
  <c r="N509" i="9"/>
  <c r="O509" i="9"/>
  <c r="P509" i="9"/>
  <c r="Q509" i="9"/>
  <c r="S509" i="9"/>
  <c r="R509" i="9" l="1"/>
  <c r="F508" i="9"/>
  <c r="M508" i="9"/>
  <c r="N508" i="9"/>
  <c r="O508" i="9"/>
  <c r="P508" i="9"/>
  <c r="S508" i="9" s="1"/>
  <c r="Q508" i="9"/>
  <c r="R508" i="9" s="1"/>
  <c r="M507" i="9" l="1"/>
  <c r="N507" i="9"/>
  <c r="O507" i="9"/>
  <c r="P507" i="9"/>
  <c r="S507" i="9" s="1"/>
  <c r="Q507" i="9"/>
  <c r="F507" i="9"/>
  <c r="R507" i="9" l="1"/>
  <c r="N506" i="9"/>
  <c r="O506" i="9"/>
  <c r="P506" i="9"/>
  <c r="S506" i="9" s="1"/>
  <c r="Q506" i="9"/>
  <c r="M506" i="9"/>
  <c r="F506" i="9"/>
  <c r="R506" i="9" l="1"/>
  <c r="Q505" i="9"/>
  <c r="P505" i="9"/>
  <c r="S505" i="9" s="1"/>
  <c r="O505" i="9"/>
  <c r="N505" i="9"/>
  <c r="M505" i="9"/>
  <c r="F505" i="9"/>
  <c r="R505" i="9" l="1"/>
  <c r="F504" i="9"/>
  <c r="M504" i="9"/>
  <c r="N504" i="9"/>
  <c r="O504" i="9"/>
  <c r="P504" i="9"/>
  <c r="S504" i="9" s="1"/>
  <c r="Q504" i="9"/>
  <c r="R504" i="9" s="1"/>
  <c r="N503" i="9" l="1"/>
  <c r="O503" i="9"/>
  <c r="P503" i="9"/>
  <c r="S503" i="9" s="1"/>
  <c r="Q503" i="9"/>
  <c r="R503" i="9" s="1"/>
  <c r="M503" i="9"/>
  <c r="F503" i="9"/>
  <c r="F502" i="9" l="1"/>
  <c r="M502" i="9"/>
  <c r="N502" i="9"/>
  <c r="O502" i="9"/>
  <c r="P502" i="9"/>
  <c r="S502" i="9" s="1"/>
  <c r="Q502" i="9"/>
  <c r="R502" i="9" l="1"/>
  <c r="Q501" i="9"/>
  <c r="P501" i="9"/>
  <c r="S501" i="9" s="1"/>
  <c r="O501" i="9"/>
  <c r="N501" i="9"/>
  <c r="M501" i="9"/>
  <c r="F501" i="9"/>
  <c r="R501" i="9" l="1"/>
  <c r="Q500" i="9"/>
  <c r="P500" i="9"/>
  <c r="S500" i="9" s="1"/>
  <c r="O500" i="9"/>
  <c r="N500" i="9"/>
  <c r="M500" i="9"/>
  <c r="F500" i="9"/>
  <c r="R500" i="9" l="1"/>
  <c r="M499" i="9"/>
  <c r="N499" i="9"/>
  <c r="O499" i="9"/>
  <c r="P499" i="9"/>
  <c r="S499" i="9" s="1"/>
  <c r="Q499" i="9"/>
  <c r="R499" i="9" s="1"/>
  <c r="F499" i="9"/>
  <c r="F498" i="9" l="1"/>
  <c r="M498" i="9"/>
  <c r="N498" i="9"/>
  <c r="O498" i="9"/>
  <c r="P498" i="9"/>
  <c r="Q498" i="9"/>
  <c r="R498" i="9" l="1"/>
  <c r="S498" i="9"/>
  <c r="F497" i="9"/>
  <c r="M497" i="9" l="1"/>
  <c r="N497" i="9"/>
  <c r="O497" i="9"/>
  <c r="P497" i="9"/>
  <c r="S497" i="9" s="1"/>
  <c r="Q497" i="9"/>
  <c r="R497" i="9" l="1"/>
  <c r="N496" i="9"/>
  <c r="O496" i="9"/>
  <c r="P496" i="9"/>
  <c r="S496" i="9" s="1"/>
  <c r="Q496" i="9"/>
  <c r="M496" i="9"/>
  <c r="F496" i="9"/>
  <c r="R496" i="9" l="1"/>
  <c r="F495" i="9"/>
  <c r="M495" i="9"/>
  <c r="N495" i="9"/>
  <c r="O495" i="9"/>
  <c r="P495" i="9"/>
  <c r="Q495" i="9"/>
  <c r="R495" i="9" s="1"/>
  <c r="S495" i="9"/>
  <c r="N494" i="9" l="1"/>
  <c r="O494" i="9"/>
  <c r="P494" i="9"/>
  <c r="S494" i="9" s="1"/>
  <c r="Q494" i="9"/>
  <c r="R494" i="9" s="1"/>
  <c r="M494" i="9"/>
  <c r="F494" i="9"/>
  <c r="F493" i="9" l="1"/>
  <c r="M493" i="9"/>
  <c r="N493" i="9"/>
  <c r="O493" i="9"/>
  <c r="P493" i="9"/>
  <c r="S493" i="9" s="1"/>
  <c r="Q493" i="9"/>
  <c r="R493" i="9" l="1"/>
  <c r="N492" i="9"/>
  <c r="O492" i="9"/>
  <c r="P492" i="9"/>
  <c r="S492" i="9" s="1"/>
  <c r="Q492" i="9"/>
  <c r="M492" i="9"/>
  <c r="F492" i="9"/>
  <c r="R492" i="9" l="1"/>
  <c r="N491" i="9"/>
  <c r="O491" i="9"/>
  <c r="P491" i="9"/>
  <c r="S491" i="9" s="1"/>
  <c r="Q491" i="9"/>
  <c r="R491" i="9" s="1"/>
  <c r="M491" i="9"/>
  <c r="F491" i="9"/>
  <c r="M490" i="9" l="1"/>
  <c r="N490" i="9"/>
  <c r="O490" i="9"/>
  <c r="P490" i="9"/>
  <c r="R490" i="9" s="1"/>
  <c r="Q490" i="9"/>
  <c r="F490" i="9"/>
  <c r="S490" i="9" l="1"/>
  <c r="M489" i="9" l="1"/>
  <c r="N489" i="9"/>
  <c r="O489" i="9"/>
  <c r="P489" i="9"/>
  <c r="S489" i="9" s="1"/>
  <c r="Q489" i="9"/>
  <c r="F489" i="9"/>
  <c r="R489" i="9" l="1"/>
  <c r="N488" i="9" l="1"/>
  <c r="O488" i="9"/>
  <c r="P488" i="9"/>
  <c r="S488" i="9" s="1"/>
  <c r="Q488" i="9"/>
  <c r="M488" i="9"/>
  <c r="F488" i="9"/>
  <c r="R488" i="9" l="1"/>
  <c r="M487" i="9"/>
  <c r="N487" i="9"/>
  <c r="O487" i="9"/>
  <c r="P487" i="9"/>
  <c r="Q487" i="9"/>
  <c r="R487" i="9" s="1"/>
  <c r="S487" i="9"/>
  <c r="F487" i="9"/>
  <c r="M486" i="9" l="1"/>
  <c r="F486" i="9"/>
  <c r="N486" i="9"/>
  <c r="O486" i="9"/>
  <c r="P486" i="9"/>
  <c r="Q486" i="9"/>
  <c r="R486" i="9" l="1"/>
  <c r="S486" i="9"/>
  <c r="N485" i="9"/>
  <c r="O485" i="9"/>
  <c r="P485" i="9"/>
  <c r="Q485" i="9"/>
  <c r="R485" i="9"/>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R479" i="9" s="1"/>
  <c r="F480" i="9"/>
  <c r="M480" i="9"/>
  <c r="N480" i="9"/>
  <c r="O480" i="9"/>
  <c r="P480" i="9"/>
  <c r="S480" i="9" s="1"/>
  <c r="Q480" i="9"/>
  <c r="M481" i="9"/>
  <c r="N481" i="9"/>
  <c r="O481" i="9"/>
  <c r="P481" i="9"/>
  <c r="S481" i="9" s="1"/>
  <c r="Q481" i="9"/>
  <c r="R481" i="9" l="1"/>
  <c r="R480" i="9"/>
  <c r="N478" i="9"/>
  <c r="O478" i="9"/>
  <c r="P478" i="9"/>
  <c r="S478" i="9" s="1"/>
  <c r="Q478" i="9"/>
  <c r="M478" i="9"/>
  <c r="F478" i="9"/>
  <c r="R478" i="9" l="1"/>
  <c r="F477" i="9"/>
  <c r="M477" i="9"/>
  <c r="N477" i="9"/>
  <c r="O477" i="9"/>
  <c r="P477" i="9"/>
  <c r="S477" i="9" s="1"/>
  <c r="Q477" i="9"/>
  <c r="R477" i="9" l="1"/>
  <c r="Q476" i="9"/>
  <c r="Q475" i="9"/>
  <c r="P476" i="9"/>
  <c r="S476" i="9" s="1"/>
  <c r="P475" i="9"/>
  <c r="O476" i="9"/>
  <c r="O475" i="9"/>
  <c r="N476" i="9"/>
  <c r="N475" i="9"/>
  <c r="R475" i="9" l="1"/>
  <c r="R476" i="9"/>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l="1"/>
  <c r="R474" i="9"/>
  <c r="R473" i="9"/>
  <c r="N471" i="9"/>
  <c r="O471" i="9"/>
  <c r="P471" i="9"/>
  <c r="S471" i="9" s="1"/>
  <c r="Q471" i="9"/>
  <c r="R471" i="9" s="1"/>
  <c r="M471" i="9"/>
  <c r="F471" i="9"/>
  <c r="F470" i="9" l="1"/>
  <c r="M470" i="9"/>
  <c r="N470" i="9"/>
  <c r="O470" i="9"/>
  <c r="P470" i="9"/>
  <c r="Q470" i="9"/>
  <c r="S470" i="9"/>
  <c r="R470" i="9" l="1"/>
  <c r="M469" i="9"/>
  <c r="N469" i="9"/>
  <c r="O469" i="9"/>
  <c r="P469" i="9"/>
  <c r="Q469" i="9"/>
  <c r="R469" i="9" s="1"/>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s="1"/>
  <c r="Q446" i="9"/>
  <c r="M446" i="9"/>
  <c r="F446" i="9"/>
  <c r="N445" i="9"/>
  <c r="O445" i="9"/>
  <c r="P445" i="9"/>
  <c r="S445" i="9" s="1"/>
  <c r="Q445" i="9"/>
  <c r="M445" i="9"/>
  <c r="F445" i="9"/>
  <c r="N444" i="9"/>
  <c r="O444" i="9"/>
  <c r="P444" i="9"/>
  <c r="S444" i="9" s="1"/>
  <c r="Q444" i="9"/>
  <c r="R444" i="9" s="1"/>
  <c r="M444" i="9"/>
  <c r="F444" i="9"/>
  <c r="N443" i="9"/>
  <c r="O443" i="9"/>
  <c r="P443" i="9"/>
  <c r="S443" i="9" s="1"/>
  <c r="Q443" i="9"/>
  <c r="M443" i="9"/>
  <c r="F443" i="9"/>
  <c r="M442" i="9"/>
  <c r="N442" i="9"/>
  <c r="O442" i="9"/>
  <c r="P442" i="9"/>
  <c r="S442" i="9" s="1"/>
  <c r="Q442" i="9"/>
  <c r="F442" i="9"/>
  <c r="M441" i="9"/>
  <c r="N441" i="9"/>
  <c r="O441" i="9"/>
  <c r="P441" i="9"/>
  <c r="S441" i="9" s="1"/>
  <c r="Q441" i="9"/>
  <c r="F440" i="9"/>
  <c r="M440" i="9"/>
  <c r="N440" i="9"/>
  <c r="O440" i="9"/>
  <c r="P440" i="9"/>
  <c r="S440" i="9" s="1"/>
  <c r="Q440" i="9"/>
  <c r="F439" i="9"/>
  <c r="M439" i="9"/>
  <c r="N439" i="9"/>
  <c r="O439" i="9"/>
  <c r="P439" i="9"/>
  <c r="S439" i="9" s="1"/>
  <c r="Q439" i="9"/>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Q435" i="9"/>
  <c r="N434" i="9"/>
  <c r="O434" i="9"/>
  <c r="P434" i="9"/>
  <c r="S434" i="9" s="1"/>
  <c r="Q434" i="9"/>
  <c r="M434" i="9"/>
  <c r="F434" i="9"/>
  <c r="N433" i="9"/>
  <c r="O433" i="9"/>
  <c r="P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s="1"/>
  <c r="Q426" i="9"/>
  <c r="M426" i="9"/>
  <c r="N425" i="9"/>
  <c r="O425" i="9"/>
  <c r="P425" i="9"/>
  <c r="S425" i="9" s="1"/>
  <c r="Q425" i="9"/>
  <c r="R425" i="9" s="1"/>
  <c r="M425" i="9"/>
  <c r="F425" i="9"/>
  <c r="M424" i="9"/>
  <c r="N424" i="9"/>
  <c r="O424" i="9"/>
  <c r="P424" i="9"/>
  <c r="S424" i="9" s="1"/>
  <c r="Q424" i="9"/>
  <c r="F424" i="9"/>
  <c r="N423" i="9"/>
  <c r="O423" i="9"/>
  <c r="P423" i="9"/>
  <c r="S423" i="9" s="1"/>
  <c r="Q423" i="9"/>
  <c r="R423" i="9" s="1"/>
  <c r="M423" i="9"/>
  <c r="F423" i="9"/>
  <c r="Q422" i="9"/>
  <c r="P421" i="9"/>
  <c r="S421" i="9" s="1"/>
  <c r="P420" i="9"/>
  <c r="S420" i="9" s="1"/>
  <c r="P422" i="9"/>
  <c r="S422" i="9" s="1"/>
  <c r="O422" i="9"/>
  <c r="N422" i="9"/>
  <c r="F422" i="9"/>
  <c r="M422" i="9"/>
  <c r="M420" i="9"/>
  <c r="M419" i="9"/>
  <c r="M421" i="9"/>
  <c r="F421" i="9"/>
  <c r="N421" i="9"/>
  <c r="O421" i="9"/>
  <c r="Q421" i="9"/>
  <c r="R421" i="9" s="1"/>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O412" i="9"/>
  <c r="Q412" i="9"/>
  <c r="N412" i="9"/>
  <c r="M412" i="9"/>
  <c r="F412" i="9"/>
  <c r="K409" i="9"/>
  <c r="K410" i="9"/>
  <c r="K411" i="9"/>
  <c r="F409" i="9"/>
  <c r="F410" i="9"/>
  <c r="F411" i="9"/>
  <c r="N409" i="9"/>
  <c r="O409" i="9"/>
  <c r="Q409" i="9"/>
  <c r="N410" i="9"/>
  <c r="O410" i="9"/>
  <c r="Q410" i="9"/>
  <c r="N411" i="9"/>
  <c r="O411" i="9"/>
  <c r="Q411" i="9"/>
  <c r="M410"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N384" i="9"/>
  <c r="O384" i="9"/>
  <c r="Q384" i="9"/>
  <c r="M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N364" i="9"/>
  <c r="O364" i="9"/>
  <c r="Q364" i="9"/>
  <c r="M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N341" i="9"/>
  <c r="O341" i="9"/>
  <c r="Q341" i="9"/>
  <c r="M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M338" i="9" s="1"/>
  <c r="F338" i="9"/>
  <c r="N337" i="9"/>
  <c r="O337" i="9"/>
  <c r="Q337" i="9"/>
  <c r="K337" i="9"/>
  <c r="M337" i="9" s="1"/>
  <c r="F337" i="9"/>
  <c r="N7" i="53"/>
  <c r="I7" i="53"/>
  <c r="K7" i="53"/>
  <c r="F7" i="53"/>
  <c r="D7" i="53"/>
  <c r="F336" i="9"/>
  <c r="K336" i="9"/>
  <c r="N336" i="9"/>
  <c r="O336" i="9"/>
  <c r="Q336" i="9"/>
  <c r="M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M333" i="9" s="1"/>
  <c r="N333" i="9"/>
  <c r="O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F323" i="9"/>
  <c r="M323" i="9"/>
  <c r="F322" i="9"/>
  <c r="K322" i="9"/>
  <c r="M322" i="9"/>
  <c r="N322" i="9"/>
  <c r="O322" i="9"/>
  <c r="Q322" i="9"/>
  <c r="N321" i="9"/>
  <c r="O321" i="9"/>
  <c r="Q321" i="9"/>
  <c r="K321" i="9"/>
  <c r="F321" i="9"/>
  <c r="M321" i="9"/>
  <c r="F320" i="9"/>
  <c r="K320" i="9"/>
  <c r="M320" i="9" s="1"/>
  <c r="N320" i="9"/>
  <c r="O320" i="9"/>
  <c r="Q320" i="9"/>
  <c r="Q319" i="9"/>
  <c r="O319" i="9"/>
  <c r="N319" i="9"/>
  <c r="K319" i="9"/>
  <c r="M319" i="9" s="1"/>
  <c r="F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M269" i="9" s="1"/>
  <c r="F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M264" i="9" s="1"/>
  <c r="N264" i="9"/>
  <c r="O264" i="9"/>
  <c r="Q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N259" i="9"/>
  <c r="O259" i="9"/>
  <c r="Q259" i="9"/>
  <c r="F258" i="9"/>
  <c r="K258" i="9"/>
  <c r="N258" i="9"/>
  <c r="O258" i="9"/>
  <c r="Q258" i="9"/>
  <c r="F257" i="9"/>
  <c r="K257" i="9"/>
  <c r="P263" i="9" s="1"/>
  <c r="S263" i="9" s="1"/>
  <c r="N257" i="9"/>
  <c r="O257" i="9"/>
  <c r="Q257" i="9"/>
  <c r="Q256" i="9"/>
  <c r="O256" i="9"/>
  <c r="N256" i="9"/>
  <c r="K256" i="9"/>
  <c r="F256" i="9"/>
  <c r="F255" i="9"/>
  <c r="K255" i="9"/>
  <c r="N255" i="9"/>
  <c r="O255" i="9"/>
  <c r="Q255" i="9"/>
  <c r="M255" i="9"/>
  <c r="Q254" i="9"/>
  <c r="O254" i="9"/>
  <c r="N254" i="9"/>
  <c r="K254" i="9"/>
  <c r="F254" i="9"/>
  <c r="N253" i="9"/>
  <c r="O253" i="9"/>
  <c r="Q253" i="9"/>
  <c r="K253" i="9"/>
  <c r="M253" i="9" s="1"/>
  <c r="F253" i="9"/>
  <c r="F252" i="9"/>
  <c r="K252" i="9"/>
  <c r="N252" i="9"/>
  <c r="O252" i="9"/>
  <c r="Q252" i="9"/>
  <c r="N251" i="9"/>
  <c r="O251" i="9"/>
  <c r="Q251" i="9"/>
  <c r="K251" i="9"/>
  <c r="F251" i="9"/>
  <c r="F250" i="9"/>
  <c r="K250" i="9"/>
  <c r="M250" i="9" s="1"/>
  <c r="N250" i="9"/>
  <c r="O250" i="9"/>
  <c r="Q250" i="9"/>
  <c r="F249" i="9"/>
  <c r="K249" i="9"/>
  <c r="M249" i="9" s="1"/>
  <c r="N249" i="9"/>
  <c r="O249" i="9"/>
  <c r="Q249" i="9"/>
  <c r="F248" i="9"/>
  <c r="N248" i="9"/>
  <c r="O248" i="9"/>
  <c r="Q248" i="9"/>
  <c r="K248" i="9"/>
  <c r="M248" i="9" s="1"/>
  <c r="F247" i="9"/>
  <c r="Q247" i="9"/>
  <c r="O247" i="9"/>
  <c r="N247" i="9"/>
  <c r="K247" i="9"/>
  <c r="K246" i="9"/>
  <c r="M246" i="9" s="1"/>
  <c r="F246" i="9"/>
  <c r="N246" i="9"/>
  <c r="O246" i="9"/>
  <c r="N245" i="9"/>
  <c r="O245" i="9"/>
  <c r="K245" i="9"/>
  <c r="M245" i="9" s="1"/>
  <c r="F245" i="9"/>
  <c r="N244" i="9"/>
  <c r="O244" i="9"/>
  <c r="K244" i="9"/>
  <c r="M244" i="9" s="1"/>
  <c r="F244" i="9"/>
  <c r="N243" i="9"/>
  <c r="L240" i="9"/>
  <c r="Q243" i="9" s="1"/>
  <c r="F243" i="9"/>
  <c r="K243" i="9"/>
  <c r="O243" i="9"/>
  <c r="F242" i="9"/>
  <c r="K242" i="9"/>
  <c r="M242" i="9" s="1"/>
  <c r="N242" i="9"/>
  <c r="O242" i="9"/>
  <c r="K241" i="9"/>
  <c r="M241" i="9" s="1"/>
  <c r="F241" i="9"/>
  <c r="N241" i="9"/>
  <c r="O241" i="9"/>
  <c r="Q241" i="9"/>
  <c r="Q240" i="9"/>
  <c r="O240" i="9"/>
  <c r="N240" i="9"/>
  <c r="K240" i="9"/>
  <c r="F240" i="9"/>
  <c r="N239" i="9"/>
  <c r="O239" i="9"/>
  <c r="Q239" i="9"/>
  <c r="K239" i="9"/>
  <c r="F239" i="9"/>
  <c r="F238" i="9"/>
  <c r="K238" i="9"/>
  <c r="N238" i="9"/>
  <c r="O238" i="9"/>
  <c r="Q238" i="9"/>
  <c r="M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M234" i="9" s="1"/>
  <c r="K233" i="9"/>
  <c r="M233" i="9" s="1"/>
  <c r="O233" i="9"/>
  <c r="N233" i="9"/>
  <c r="K232" i="9"/>
  <c r="M232" i="9" s="1"/>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M220" i="9" s="1"/>
  <c r="N220" i="9"/>
  <c r="O220" i="9"/>
  <c r="K221" i="9"/>
  <c r="M221" i="9" s="1"/>
  <c r="N221" i="9"/>
  <c r="O221" i="9"/>
  <c r="K222" i="9"/>
  <c r="N222" i="9"/>
  <c r="O222" i="9"/>
  <c r="K223" i="9"/>
  <c r="M223" i="9" s="1"/>
  <c r="N223" i="9"/>
  <c r="O223" i="9"/>
  <c r="O219" i="9"/>
  <c r="N219" i="9"/>
  <c r="K219" i="9"/>
  <c r="K218" i="9"/>
  <c r="M218" i="9" s="1"/>
  <c r="N218" i="9"/>
  <c r="O218" i="9"/>
  <c r="K217" i="9"/>
  <c r="N217" i="9"/>
  <c r="O217" i="9"/>
  <c r="K216" i="9"/>
  <c r="N216" i="9"/>
  <c r="O216" i="9"/>
  <c r="K215" i="9"/>
  <c r="M215" i="9" s="1"/>
  <c r="N215" i="9"/>
  <c r="O215" i="9"/>
  <c r="K214" i="9"/>
  <c r="M214" i="9" s="1"/>
  <c r="N214" i="9"/>
  <c r="O214" i="9"/>
  <c r="N213" i="9"/>
  <c r="K213" i="9"/>
  <c r="M213" i="9" s="1"/>
  <c r="O212" i="9"/>
  <c r="N212" i="9"/>
  <c r="K212" i="9"/>
  <c r="K211" i="9"/>
  <c r="M211" i="9" s="1"/>
  <c r="N211" i="9"/>
  <c r="O211" i="9"/>
  <c r="K210" i="9"/>
  <c r="M210" i="9" s="1"/>
  <c r="N210" i="9"/>
  <c r="O210" i="9"/>
  <c r="K209" i="9"/>
  <c r="M209" i="9" s="1"/>
  <c r="N209" i="9"/>
  <c r="O209" i="9"/>
  <c r="K208" i="9"/>
  <c r="N208" i="9"/>
  <c r="O208" i="9"/>
  <c r="K207" i="9"/>
  <c r="M207" i="9" s="1"/>
  <c r="N207" i="9"/>
  <c r="O207" i="9"/>
  <c r="K205" i="9"/>
  <c r="M205" i="9" s="1"/>
  <c r="K206" i="9"/>
  <c r="N206" i="9"/>
  <c r="O205" i="9"/>
  <c r="O206" i="9"/>
  <c r="N205" i="9"/>
  <c r="K204" i="9"/>
  <c r="M204" i="9" s="1"/>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s="1"/>
  <c r="K184" i="9"/>
  <c r="M184" i="9" s="1"/>
  <c r="K185" i="9"/>
  <c r="M185" i="9"/>
  <c r="K186" i="9"/>
  <c r="M186" i="9" s="1"/>
  <c r="K187" i="9"/>
  <c r="M187" i="9" s="1"/>
  <c r="K188" i="9"/>
  <c r="M188" i="9" s="1"/>
  <c r="K189" i="9"/>
  <c r="M189" i="9" s="1"/>
  <c r="K190" i="9"/>
  <c r="M190" i="9" s="1"/>
  <c r="K191" i="9"/>
  <c r="M191" i="9" s="1"/>
  <c r="K192" i="9"/>
  <c r="M192" i="9" s="1"/>
  <c r="K193" i="9"/>
  <c r="M193" i="9" s="1"/>
  <c r="K194" i="9"/>
  <c r="M194" i="9" s="1"/>
  <c r="K195" i="9"/>
  <c r="M195" i="9"/>
  <c r="K196" i="9"/>
  <c r="M196" i="9" s="1"/>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P145" i="9" s="1"/>
  <c r="S145" i="9" s="1"/>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29" i="9"/>
  <c r="M203" i="9"/>
  <c r="M227" i="9"/>
  <c r="M180" i="9"/>
  <c r="M236" i="9"/>
  <c r="M176" i="9"/>
  <c r="M216" i="9"/>
  <c r="M225" i="9"/>
  <c r="M413" i="9" l="1"/>
  <c r="P146" i="9"/>
  <c r="S146" i="9" s="1"/>
  <c r="P142" i="9"/>
  <c r="S142" i="9" s="1"/>
  <c r="P209" i="9"/>
  <c r="R209" i="9" s="1"/>
  <c r="R435" i="9"/>
  <c r="P265" i="9"/>
  <c r="S265" i="9" s="1"/>
  <c r="R443" i="9"/>
  <c r="P137" i="9"/>
  <c r="S137" i="9" s="1"/>
  <c r="P147" i="9"/>
  <c r="S147" i="9" s="1"/>
  <c r="P117" i="9"/>
  <c r="S117" i="9" s="1"/>
  <c r="P213" i="9"/>
  <c r="S213" i="9" s="1"/>
  <c r="R433" i="9"/>
  <c r="P185" i="9"/>
  <c r="S185" i="9" s="1"/>
  <c r="P189" i="9"/>
  <c r="S189" i="9" s="1"/>
  <c r="P384" i="9"/>
  <c r="R384" i="9" s="1"/>
  <c r="R439" i="9"/>
  <c r="P139" i="9"/>
  <c r="S139" i="9" s="1"/>
  <c r="P143" i="9"/>
  <c r="S143" i="9" s="1"/>
  <c r="P107" i="9"/>
  <c r="S107" i="9" s="1"/>
  <c r="P93" i="9"/>
  <c r="S93" i="9" s="1"/>
  <c r="P90" i="9"/>
  <c r="S90" i="9" s="1"/>
  <c r="P77" i="9"/>
  <c r="S77" i="9" s="1"/>
  <c r="P167" i="9"/>
  <c r="S167" i="9" s="1"/>
  <c r="P259" i="9"/>
  <c r="R259" i="9" s="1"/>
  <c r="P264" i="9"/>
  <c r="R422" i="9"/>
  <c r="R424" i="9"/>
  <c r="R428" i="9"/>
  <c r="R445" i="9"/>
  <c r="P183" i="9"/>
  <c r="R183" i="9" s="1"/>
  <c r="P188" i="9"/>
  <c r="P91" i="9"/>
  <c r="S91" i="9" s="1"/>
  <c r="Q246" i="9"/>
  <c r="P275" i="9"/>
  <c r="S275" i="9" s="1"/>
  <c r="P278" i="9"/>
  <c r="S278" i="9" s="1"/>
  <c r="P388" i="9"/>
  <c r="S388" i="9" s="1"/>
  <c r="R451" i="9"/>
  <c r="P230" i="9"/>
  <c r="P141" i="9"/>
  <c r="S141" i="9" s="1"/>
  <c r="P187" i="9"/>
  <c r="S187" i="9" s="1"/>
  <c r="P225" i="9"/>
  <c r="S225" i="9" s="1"/>
  <c r="M258" i="9"/>
  <c r="P283" i="9"/>
  <c r="R278" i="9"/>
  <c r="P344" i="9"/>
  <c r="P385" i="9"/>
  <c r="R385" i="9" s="1"/>
  <c r="R403" i="9"/>
  <c r="P418" i="9"/>
  <c r="S418" i="9" s="1"/>
  <c r="R419" i="9"/>
  <c r="P134" i="9"/>
  <c r="S134" i="9" s="1"/>
  <c r="P101" i="9"/>
  <c r="S101" i="9" s="1"/>
  <c r="P161" i="9"/>
  <c r="S161" i="9" s="1"/>
  <c r="P175" i="9"/>
  <c r="S175" i="9" s="1"/>
  <c r="P178" i="9"/>
  <c r="S178" i="9" s="1"/>
  <c r="P260" i="9"/>
  <c r="M257" i="9"/>
  <c r="P305" i="9"/>
  <c r="P140" i="9"/>
  <c r="S140" i="9" s="1"/>
  <c r="P229" i="9"/>
  <c r="P246" i="9"/>
  <c r="S246" i="9" s="1"/>
  <c r="P342" i="9"/>
  <c r="S342" i="9" s="1"/>
  <c r="M378" i="9"/>
  <c r="S433" i="9"/>
  <c r="P194" i="9"/>
  <c r="P204" i="9"/>
  <c r="P323" i="9"/>
  <c r="S323" i="9" s="1"/>
  <c r="P353" i="9"/>
  <c r="R263" i="9"/>
  <c r="P138" i="9"/>
  <c r="S138" i="9" s="1"/>
  <c r="P366" i="9"/>
  <c r="S366" i="9" s="1"/>
  <c r="R452" i="9"/>
  <c r="P186" i="9"/>
  <c r="P180" i="9"/>
  <c r="P129" i="9"/>
  <c r="S129" i="9" s="1"/>
  <c r="P158" i="9"/>
  <c r="S158" i="9" s="1"/>
  <c r="P261" i="9"/>
  <c r="S261" i="9" s="1"/>
  <c r="P262" i="9"/>
  <c r="P337" i="9"/>
  <c r="S337" i="9" s="1"/>
  <c r="S435"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P301" i="9"/>
  <c r="S301" i="9" s="1"/>
  <c r="M295" i="9"/>
  <c r="P302" i="9"/>
  <c r="R302" i="9" s="1"/>
  <c r="P310" i="9"/>
  <c r="R310" i="9" s="1"/>
  <c r="M304" i="9"/>
  <c r="P320" i="9"/>
  <c r="S320" i="9" s="1"/>
  <c r="P319" i="9"/>
  <c r="S319" i="9" s="1"/>
  <c r="P322" i="9"/>
  <c r="M316" i="9"/>
  <c r="R420" i="9"/>
  <c r="P243" i="9"/>
  <c r="M237" i="9"/>
  <c r="P242" i="9"/>
  <c r="S242" i="9" s="1"/>
  <c r="P372" i="9"/>
  <c r="M366" i="9"/>
  <c r="P382" i="9"/>
  <c r="M376" i="9"/>
  <c r="P215" i="9"/>
  <c r="S215" i="9" s="1"/>
  <c r="M231" i="9"/>
  <c r="P217" i="9"/>
  <c r="S217" i="9" s="1"/>
  <c r="R241" i="9"/>
  <c r="P257" i="9"/>
  <c r="M251" i="9"/>
  <c r="P324" i="9"/>
  <c r="S324" i="9" s="1"/>
  <c r="M318" i="9"/>
  <c r="P381" i="9"/>
  <c r="S381" i="9" s="1"/>
  <c r="P390" i="9"/>
  <c r="S390" i="9" s="1"/>
  <c r="M389" i="9"/>
  <c r="R390" i="9"/>
  <c r="R430" i="9"/>
  <c r="S430" i="9"/>
  <c r="P218" i="9"/>
  <c r="M212" i="9"/>
  <c r="M217" i="9"/>
  <c r="P223" i="9"/>
  <c r="P221" i="9"/>
  <c r="S221" i="9" s="1"/>
  <c r="P219" i="9"/>
  <c r="S219" i="9" s="1"/>
  <c r="P222" i="9"/>
  <c r="M222" i="9"/>
  <c r="P226" i="9"/>
  <c r="S226" i="9" s="1"/>
  <c r="P227" i="9"/>
  <c r="R225" i="9"/>
  <c r="S180" i="9"/>
  <c r="R180" i="9"/>
  <c r="M219" i="9"/>
  <c r="P197" i="9"/>
  <c r="R197" i="9" s="1"/>
  <c r="P193" i="9"/>
  <c r="S193" i="9" s="1"/>
  <c r="P195" i="9"/>
  <c r="S195" i="9" s="1"/>
  <c r="M206" i="9"/>
  <c r="P211" i="9"/>
  <c r="P210" i="9"/>
  <c r="P212" i="9"/>
  <c r="S212" i="9" s="1"/>
  <c r="M208" i="9"/>
  <c r="P214" i="9"/>
  <c r="P224" i="9"/>
  <c r="P216" i="9"/>
  <c r="P64" i="9"/>
  <c r="S64" i="9" s="1"/>
  <c r="S204" i="9"/>
  <c r="R204" i="9"/>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P208" i="9"/>
  <c r="R208" i="9" s="1"/>
  <c r="P228" i="9"/>
  <c r="M240" i="9"/>
  <c r="Q242" i="9"/>
  <c r="P248" i="9"/>
  <c r="S248" i="9" s="1"/>
  <c r="P250" i="9"/>
  <c r="M256" i="9"/>
  <c r="P266" i="9"/>
  <c r="M272" i="9"/>
  <c r="P285" i="9"/>
  <c r="M299" i="9"/>
  <c r="P307" i="9"/>
  <c r="P325" i="9"/>
  <c r="S325" i="9" s="1"/>
  <c r="P326" i="9"/>
  <c r="P327" i="9"/>
  <c r="S327" i="9" s="1"/>
  <c r="P329" i="9"/>
  <c r="P339" i="9"/>
  <c r="S339" i="9" s="1"/>
  <c r="P355" i="9"/>
  <c r="P401" i="9"/>
  <c r="S401" i="9" s="1"/>
  <c r="R407" i="9"/>
  <c r="Q244" i="9"/>
  <c r="P297" i="9"/>
  <c r="S297" i="9" s="1"/>
  <c r="P314" i="9"/>
  <c r="P321" i="9"/>
  <c r="R324" i="9"/>
  <c r="P369" i="9"/>
  <c r="P370" i="9"/>
  <c r="S370" i="9" s="1"/>
  <c r="P371" i="9"/>
  <c r="S371" i="9" s="1"/>
  <c r="P380" i="9"/>
  <c r="S380" i="9" s="1"/>
  <c r="R404" i="9"/>
  <c r="R426" i="9"/>
  <c r="R432" i="9"/>
  <c r="R434" i="9"/>
  <c r="R437" i="9"/>
  <c r="R440" i="9"/>
  <c r="P144" i="9"/>
  <c r="S144" i="9" s="1"/>
  <c r="P220" i="9"/>
  <c r="S220" i="9" s="1"/>
  <c r="R265" i="9"/>
  <c r="P311" i="9"/>
  <c r="S311" i="9" s="1"/>
  <c r="P318" i="9"/>
  <c r="P328" i="9"/>
  <c r="S328" i="9" s="1"/>
  <c r="P356" i="9"/>
  <c r="R356" i="9" s="1"/>
  <c r="P358" i="9"/>
  <c r="M363" i="9"/>
  <c r="P393" i="9"/>
  <c r="S393" i="9" s="1"/>
  <c r="P414" i="9"/>
  <c r="S414" i="9" s="1"/>
  <c r="R429" i="9"/>
  <c r="R436" i="9"/>
  <c r="R441" i="9"/>
  <c r="R442" i="9"/>
  <c r="R446" i="9"/>
  <c r="R447" i="9"/>
  <c r="S197" i="9"/>
  <c r="S218" i="9"/>
  <c r="R218" i="9"/>
  <c r="S208" i="9"/>
  <c r="S228" i="9"/>
  <c r="R228" i="9"/>
  <c r="S250" i="9"/>
  <c r="R250" i="9"/>
  <c r="S285" i="9"/>
  <c r="R285" i="9"/>
  <c r="S262" i="9"/>
  <c r="R262" i="9"/>
  <c r="R264" i="9"/>
  <c r="S264" i="9"/>
  <c r="P274" i="9"/>
  <c r="M268" i="9"/>
  <c r="M284" i="9"/>
  <c r="P290" i="9"/>
  <c r="P289" i="9"/>
  <c r="R297" i="9"/>
  <c r="S302" i="9"/>
  <c r="S427" i="9"/>
  <c r="R427" i="9"/>
  <c r="S448" i="9"/>
  <c r="R448" i="9"/>
  <c r="S453" i="9"/>
  <c r="R453" i="9"/>
  <c r="S455" i="9"/>
  <c r="R455" i="9"/>
  <c r="R239" i="9"/>
  <c r="R195" i="9"/>
  <c r="R217" i="9"/>
  <c r="P79" i="9"/>
  <c r="S79" i="9" s="1"/>
  <c r="P148" i="9"/>
  <c r="S148" i="9" s="1"/>
  <c r="P80" i="9"/>
  <c r="S80" i="9" s="1"/>
  <c r="P112" i="9"/>
  <c r="S112" i="9" s="1"/>
  <c r="P128" i="9"/>
  <c r="S128" i="9" s="1"/>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P269" i="9"/>
  <c r="S269" i="9" s="1"/>
  <c r="P270" i="9"/>
  <c r="P273" i="9"/>
  <c r="S273" i="9" s="1"/>
  <c r="P277" i="9"/>
  <c r="R275" i="9"/>
  <c r="P288" i="9"/>
  <c r="P300" i="9"/>
  <c r="S300" i="9" s="1"/>
  <c r="P299" i="9"/>
  <c r="S299" i="9" s="1"/>
  <c r="M294" i="9"/>
  <c r="R301" i="9"/>
  <c r="S411" i="9"/>
  <c r="R41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9"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Q245" i="9"/>
  <c r="R245" i="9" s="1"/>
  <c r="P255" i="9"/>
  <c r="M254" i="9"/>
  <c r="P267" i="9"/>
  <c r="S267" i="9" s="1"/>
  <c r="P272" i="9"/>
  <c r="P276" i="9"/>
  <c r="P281" i="9"/>
  <c r="P298" i="9"/>
  <c r="P306" i="9"/>
  <c r="S310" i="9"/>
  <c r="P315" i="9"/>
  <c r="S315" i="9" s="1"/>
  <c r="M309" i="9"/>
  <c r="P334" i="9"/>
  <c r="M344" i="9"/>
  <c r="P350" i="9"/>
  <c r="R382" i="9"/>
  <c r="S382" i="9"/>
  <c r="M391" i="9"/>
  <c r="P397" i="9"/>
  <c r="P395" i="9"/>
  <c r="R293" i="9"/>
  <c r="P303" i="9"/>
  <c r="M297" i="9"/>
  <c r="R305" i="9"/>
  <c r="S305" i="9"/>
  <c r="S307" i="9"/>
  <c r="R307" i="9"/>
  <c r="P308" i="9"/>
  <c r="M302" i="9"/>
  <c r="R321" i="9"/>
  <c r="S321" i="9"/>
  <c r="R328" i="9"/>
  <c r="P338" i="9"/>
  <c r="M332" i="9"/>
  <c r="S356" i="9"/>
  <c r="R358" i="9"/>
  <c r="S358" i="9"/>
  <c r="P365" i="9"/>
  <c r="P364" i="9"/>
  <c r="M359" i="9"/>
  <c r="P362" i="9"/>
  <c r="S362" i="9" s="1"/>
  <c r="R366" i="9"/>
  <c r="P374" i="9"/>
  <c r="S374" i="9" s="1"/>
  <c r="M368" i="9"/>
  <c r="R381" i="9"/>
  <c r="R299" i="9"/>
  <c r="P304" i="9"/>
  <c r="M307" i="9"/>
  <c r="P312" i="9"/>
  <c r="S312" i="9" s="1"/>
  <c r="P313" i="9"/>
  <c r="P309" i="9"/>
  <c r="S309" i="9" s="1"/>
  <c r="R315" i="9"/>
  <c r="S329" i="9"/>
  <c r="R329" i="9"/>
  <c r="P333" i="9"/>
  <c r="P332" i="9"/>
  <c r="S332" i="9" s="1"/>
  <c r="M32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P396" i="9"/>
  <c r="S396" i="9" s="1"/>
  <c r="P413" i="9"/>
  <c r="P416" i="9"/>
  <c r="P412" i="9"/>
  <c r="S431" i="9"/>
  <c r="R431" i="9"/>
  <c r="S449" i="9"/>
  <c r="R449" i="9"/>
  <c r="S454" i="9"/>
  <c r="R454" i="9"/>
  <c r="P343" i="9"/>
  <c r="P359" i="9"/>
  <c r="S359" i="9" s="1"/>
  <c r="P368" i="9"/>
  <c r="S385" i="9"/>
  <c r="P391" i="9"/>
  <c r="S391" i="9" s="1"/>
  <c r="P389" i="9"/>
  <c r="S389" i="9" s="1"/>
  <c r="P394" i="9"/>
  <c r="P402" i="9"/>
  <c r="M396" i="9"/>
  <c r="R406"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380" i="9" l="1"/>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<sst xmlns="http://schemas.openxmlformats.org/spreadsheetml/2006/main" count="865" uniqueCount="436">
  <si>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</si>
  <si>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</si>
  <si>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</si>
  <si>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</si>
  <si>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</si>
  <si>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</si>
  <si>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</si>
  <si>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</si>
  <si>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</si>
  <si>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</si>
  <si>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</si>
  <si>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</si>
  <si>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</si>
  <si>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</si>
  <si>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</si>
  <si>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</si>
  <si>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</si>
  <si>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</si>
  <si>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</si>
  <si>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</si>
  <si>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</si>
  <si>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</si>
  <si>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</si>
  <si>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</si>
  <si>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</si>
  <si>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</si>
  <si>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</si>
  <si>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</si>
  <si>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</si>
  <si>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</si>
  <si>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</si>
  <si>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</si>
  <si>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</si>
  <si>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</si>
  <si>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</si>
  <si>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</si>
  <si>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</si>
  <si>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</si>
  <si>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</si>
  <si>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</si>
  <si>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</si>
  <si>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</si>
  <si>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</si>
  <si>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</si>
  <si>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</si>
  <si>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</si>
  <si>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</si>
  <si>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</si>
  <si>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</si>
  <si>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</si>
  <si>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</si>
  <si>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</si>
  <si>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</si>
  <si>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</si>
  <si>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</si>
  <si>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</si>
  <si>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</si>
  <si>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</si>
  <si>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</si>
  <si>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</si>
  <si>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</si>
  <si>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</si>
  <si>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</si>
  <si>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</si>
  <si>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</si>
  <si>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</si>
  <si>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</si>
  <si>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</si>
  <si>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</si>
  <si>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</si>
  <si>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</si>
  <si>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</si>
  <si>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</si>
  <si>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</si>
  <si>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</si>
  <si>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</si>
  <si>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</si>
  <si>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</si>
  <si>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</si>
  <si>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</si>
  <si>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</si>
  <si>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</si>
  <si>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</si>
  <si>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</si>
  <si>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</si>
  <si>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</si>
  <si>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</si>
  <si>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</si>
  <si>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</si>
  <si>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</si>
  <si>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</si>
  <si>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</si>
  <si>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</si>
  <si>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</si>
  <si>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</si>
  <si>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</si>
  <si>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</si>
  <si>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</si>
  <si>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</si>
  <si>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</si>
  <si>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</si>
  <si>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</si>
  <si>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</si>
  <si>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</si>
  <si>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</si>
  <si>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</si>
  <si>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</si>
  <si>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</si>
  <si>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</si>
  <si>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</si>
  <si>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</si>
  <si>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</si>
  <si>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</si>
  <si>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</si>
  <si>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</si>
  <si>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</si>
  <si>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</si>
  <si>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</si>
  <si>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</si>
  <si>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</si>
  <si>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</si>
  <si>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</si>
  <si>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</si>
  <si>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</si>
  <si>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</si>
  <si>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</si>
  <si>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</si>
  <si>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</si>
  <si>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</si>
  <si>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</si>
  <si>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</si>
  <si>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</si>
  <si>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</si>
  <si>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</si>
  <si>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</si>
  <si>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</si>
  <si>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</si>
  <si>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</si>
  <si>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</si>
  <si>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</si>
  <si>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</si>
  <si>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</si>
  <si>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</si>
  <si>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</si>
  <si>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</si>
  <si>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</si>
  <si>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</si>
  <si>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</si>
  <si>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</si>
  <si>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</si>
  <si>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</si>
  <si>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</si>
  <si>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</si>
  <si>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</si>
  <si>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</si>
  <si>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</si>
  <si>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</si>
  <si>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</si>
  <si>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</si>
  <si>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</si>
  <si>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</si>
  <si>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</si>
  <si>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</si>
  <si>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</si>
  <si>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</si>
  <si>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</si>
  <si>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</si>
  <si>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</si>
  <si>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</si>
  <si>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</si>
  <si>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</si>
  <si>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</si>
  <si>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</si>
  <si>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</si>
  <si>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</si>
  <si>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</si>
  <si>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</si>
  <si>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</si>
  <si>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</si>
  <si>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</si>
  <si>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</si>
  <si>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</si>
  <si>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</si>
  <si>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</si>
  <si>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</si>
  <si>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</si>
  <si>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</si>
  <si>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</si>
  <si>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</si>
  <si>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</si>
  <si>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</si>
  <si>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</si>
  <si>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</si>
  <si>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</si>
  <si>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</si>
  <si>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</si>
  <si>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</si>
  <si>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</si>
  <si>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</si>
  <si>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</si>
  <si>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</si>
  <si>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</si>
  <si>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</si>
  <si>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</si>
  <si>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</si>
  <si>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</si>
  <si>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</si>
  <si>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</si>
  <si>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</si>
  <si>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</si>
  <si>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</si>
  <si>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</si>
  <si>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</si>
  <si>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</si>
  <si>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</si>
  <si>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</si>
  <si>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</si>
  <si>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</si>
  <si>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</si>
  <si>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</si>
  <si>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</si>
  <si>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</si>
  <si>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</si>
  <si>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</si>
  <si>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</si>
  <si>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</si>
  <si>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</si>
  <si>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</si>
  <si>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</si>
  <si>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</si>
  <si>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</si>
  <si>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</si>
  <si>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</si>
  <si>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</si>
  <si>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</si>
  <si>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</si>
  <si>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</si>
  <si>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</si>
  <si>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</si>
  <si>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</si>
  <si>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</si>
  <si>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</si>
  <si>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</si>
  <si>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</si>
  <si>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</si>
  <si>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</si>
  <si>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</si>
  <si>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</si>
  <si>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</si>
  <si>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</si>
  <si>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</si>
  <si>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</si>
  <si>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</si>
  <si>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</si>
  <si>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</si>
  <si>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</si>
  <si>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</si>
  <si>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</si>
  <si>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</si>
  <si>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</si>
  <si>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</si>
  <si>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</si>
  <si>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</si>
  <si>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</si>
  <si>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</si>
  <si>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</si>
  <si>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</si>
  <si>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</si>
  <si>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</si>
  <si>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</si>
  <si>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</si>
  <si>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</si>
  <si>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</si>
  <si>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</si>
  <si>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</si>
  <si>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</si>
  <si>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</si>
  <si>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</si>
  <si>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</si>
  <si>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</si>
  <si>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</si>
  <si>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</si>
  <si>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</si>
  <si>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</si>
  <si>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</si>
  <si>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</si>
  <si>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</si>
  <si>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</si>
  <si>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</si>
  <si>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</si>
  <si>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</si>
  <si>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</si>
  <si>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</si>
  <si>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</si>
  <si>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</si>
  <si>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</si>
  <si>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</si>
  <si>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</si>
  <si>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</si>
  <si>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</si>
  <si>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</si>
  <si>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</si>
  <si>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</si>
  <si>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</si>
  <si>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</si>
  <si>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</si>
  <si>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</si>
  <si>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</si>
  <si>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</si>
  <si>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</si>
  <si>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</si>
  <si>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</si>
  <si>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</si>
  <si>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</si>
  <si>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</si>
  <si>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</si>
  <si>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</si>
  <si>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</si>
  <si>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</si>
  <si>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</si>
  <si>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</si>
  <si>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</si>
  <si>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</si>
  <si>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</si>
  <si>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</si>
  <si>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</si>
  <si>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</si>
  <si>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</si>
  <si>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</si>
  <si>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</si>
  <si>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</si>
  <si>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</si>
  <si>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</si>
  <si>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</si>
  <si>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</si>
  <si>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</si>
  <si>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</si>
  <si>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</si>
  <si>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</si>
  <si>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</si>
  <si>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</si>
  <si>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</si>
  <si>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</si>
  <si>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</si>
  <si>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</si>
  <si>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</si>
  <si>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</si>
  <si>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</si>
  <si>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</si>
  <si>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</si>
  <si>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</si>
  <si>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</si>
  <si>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</si>
  <si>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</si>
  <si>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</si>
  <si>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</si>
  <si>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</si>
  <si>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</si>
  <si>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</si>
  <si>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</si>
  <si>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</si>
  <si>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</si>
  <si>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</si>
  <si>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</si>
  <si>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</si>
  <si>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</si>
  <si>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</si>
  <si>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</si>
  <si>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</si>
  <si>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</si>
  <si>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</si>
  <si>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</si>
  <si>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</si>
  <si>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</si>
  <si>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</si>
  <si>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</si>
  <si>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</si>
  <si>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</si>
  <si>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</si>
  <si>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</si>
  <si>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</si>
  <si>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</si>
  <si>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</si>
  <si>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</si>
  <si>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</si>
  <si>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</si>
  <si>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</si>
  <si>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</si>
  <si>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</si>
  <si>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</si>
  <si>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</si>
  <si>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</si>
  <si>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</si>
  <si>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</si>
  <si>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</si>
  <si>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</si>
  <si>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</si>
  <si>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</si>
  <si>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</si>
  <si>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</si>
  <si>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</si>
  <si>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</si>
  <si>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</si>
  <si>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</si>
  <si>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</si>
  <si>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</si>
  <si>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</si>
  <si>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</si>
  <si>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</si>
  <si>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</si>
  <si>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</si>
  <si>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</si>
  <si>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</si>
  <si>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</si>
  <si>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</si>
  <si>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</si>
  <si>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</si>
  <si>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</si>
  <si>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</si>
  <si>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are aware of an ongoing delay in results from the Glasgow lighthouse laboratory. The laboratory is continuing to issue results as tests are processed whilst investigating and resolving the cause of the delay.</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</si>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</sst>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3.xml" Id="R4dc18f096df0447a"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Discharges'!$A$4:$A$464</c:f>
              <c:strCache>
                <c:ptCount val="461"/>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strCache>
            </c:strRef>
          </c:cat>
          <c:val>
            <c:numRef>
              <c:f>'Table 4 - Delayed Discharges'!$C$4:$C$464</c:f>
              <c:numCache>
                <c:formatCode>#,##0</c:formatCode>
                <c:ptCount val="461"/>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numCache>
            </c:numRef>
          </c:cat>
          <c:val>
            <c:numRef>
              <c:f>'Table 5 - Testing'!$C$5:$C$998</c:f>
              <c:numCache>
                <c:formatCode>#,##0</c:formatCode>
                <c:ptCount val="994"/>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numCache>
            </c:numRef>
          </c:cat>
          <c:val>
            <c:numRef>
              <c:f>'Table 5 - Testing'!$B$5:$B$998</c:f>
              <c:numCache>
                <c:formatCode>#,##0</c:formatCode>
                <c:ptCount val="994"/>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numCache>
            </c:numRef>
          </c:cat>
          <c:val>
            <c:numRef>
              <c:f>'Table 5 - Testing'!$H$35:$H$998</c:f>
              <c:numCache>
                <c:formatCode>#,##0</c:formatCode>
                <c:ptCount val="964"/>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numCache>
            </c:numRef>
          </c:cat>
          <c:val>
            <c:numRef>
              <c:f>'Table 5 - Testing'!$J$35:$J$998</c:f>
              <c:numCache>
                <c:formatCode>General</c:formatCode>
                <c:ptCount val="964"/>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Workforce'!$A$117:$A$184</c:f>
              <c:strCache>
                <c:ptCount val="6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strCache>
            </c:strRef>
          </c:cat>
          <c:val>
            <c:numRef>
              <c:f>'Table 6 - Workforce'!$B$117:$B$184</c:f>
              <c:numCache>
                <c:formatCode>#,##0</c:formatCode>
                <c:ptCount val="68"/>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c:v>1264.1428571428571</c:v>
                </c:pt>
                <c:pt idx="65">
                  <c:v>1457.1428571428571</c:v>
                </c:pt>
                <c:pt idx="66">
                  <c:v>1287</c:v>
                </c:pt>
                <c:pt idx="67">
                  <c:v>1119.4285714285713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Workforce'!$A$117:$A$184</c:f>
              <c:strCache>
                <c:ptCount val="6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strCache>
            </c:strRef>
          </c:cat>
          <c:val>
            <c:numRef>
              <c:f>'Table 6 - Workforce'!$C$117:$C$184</c:f>
              <c:numCache>
                <c:formatCode>#,##0</c:formatCode>
                <c:ptCount val="68"/>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pt idx="65" formatCode="0">
                  <c:v>61</c:v>
                </c:pt>
                <c:pt idx="66" formatCode="0">
                  <c:v>56</c:v>
                </c:pt>
                <c:pt idx="67" formatCode="0">
                  <c:v>45.571428571428569</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Workforce'!$A$117:$A$184</c:f>
              <c:strCache>
                <c:ptCount val="68"/>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strCache>
            </c:strRef>
          </c:cat>
          <c:val>
            <c:numRef>
              <c:f>'Table 6 - Workforce'!$D$117:$D$184</c:f>
              <c:numCache>
                <c:formatCode>#,##0</c:formatCode>
                <c:ptCount val="68"/>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pt idx="65" formatCode="0">
                  <c:v>1242.1428571428571</c:v>
                </c:pt>
                <c:pt idx="66" formatCode="0">
                  <c:v>1141</c:v>
                </c:pt>
                <c:pt idx="67" formatCode="0">
                  <c:v>944.42857142857144</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168</xdr:row>
      <xdr:rowOff>165100</xdr:rowOff>
    </xdr:to>
    <xdr:sp macro="" textlink="">
      <xdr:nvSpPr>
        <xdr:cNvPr id="4" name="TextBox 3"/>
        <xdr:cNvSpPr txBox="1"/>
      </xdr:nvSpPr>
      <xdr:spPr>
        <a:xfrm>
          <a:off x="7270750" y="761997"/>
          <a:ext cx="6225117" cy="30816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103</xdr:row>
      <xdr:rowOff>44823</xdr:rowOff>
    </xdr:to>
    <xdr:sp macro="" textlink="">
      <xdr:nvSpPr>
        <xdr:cNvPr id="3" name="TextBox 2"/>
        <xdr:cNvSpPr txBox="1"/>
      </xdr:nvSpPr>
      <xdr:spPr>
        <a:xfrm>
          <a:off x="18399934" y="1537071"/>
          <a:ext cx="5288848" cy="18745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10. On 26/06/2021 the daily total number of COVID-19 tests reported by NHS labs was corrected from 14,929 to 15,055 following identificiation of the error. No other numbers and no charts were impacted.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11. From 28/06/2021, the newest mid-year population estimate from National Records of Scotland is used to calculate the</a:t>
          </a:r>
          <a:r>
            <a:rPr lang="en-GB" sz="1100" baseline="0">
              <a:solidFill>
                <a:schemeClr val="dk1"/>
              </a:solidFill>
              <a:effectLst/>
              <a:latin typeface="Arial" panose="020B0604020202020204" pitchFamily="34" charset="0"/>
              <a:ea typeface="+mn-ea"/>
              <a:cs typeface="Arial" panose="020B0604020202020204" pitchFamily="34" charset="0"/>
            </a:rPr>
            <a:t> Tests in last 7 days per 1,000 population figure. The population of Scotland was estimated to be 5,466,000 on 30 June 2020.</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Care home staff are also identified in the ECOSS system.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49"/>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1:3" ht="23.5" x14ac:dyDescent="0.55000000000000004">
      <c r="B1" s="38" t="s">
        <v>38</v>
      </c>
    </row>
    <row r="2" spans="1:3" ht="9.75" customHeight="1" x14ac:dyDescent="0.35"/>
    <row r="3" spans="1:3" x14ac:dyDescent="0.35">
      <c r="B3" s="17" t="s">
        <v>19</v>
      </c>
      <c r="C3" s="16" t="s">
        <v>20</v>
      </c>
    </row>
    <row r="4" spans="1:3" ht="30.65" customHeight="1" x14ac:dyDescent="0.35">
      <c r="B4" s="20" t="s">
        <v>16</v>
      </c>
      <c r="C4" s="37" t="s">
        <v>37</v>
      </c>
    </row>
    <row r="5" spans="1:3" ht="15" customHeight="1" x14ac:dyDescent="0.35">
      <c r="B5" s="19" t="s">
        <v>36</v>
      </c>
      <c r="C5" s="18"/>
    </row>
    <row r="6" spans="1:3" ht="30.65" customHeight="1" x14ac:dyDescent="0.35">
      <c r="B6" s="21" t="s">
        <v>23</v>
      </c>
      <c r="C6" s="33" t="s">
        <v>176</v>
      </c>
    </row>
    <row r="7" spans="1:3" ht="30.65" customHeight="1" x14ac:dyDescent="0.35">
      <c r="B7" s="21" t="s">
        <v>59</v>
      </c>
      <c r="C7" s="33" t="s">
        <v>101</v>
      </c>
    </row>
    <row r="8" spans="1:3" ht="30.65" customHeight="1" x14ac:dyDescent="0.35">
      <c r="B8" s="21" t="s">
        <v>26</v>
      </c>
      <c r="C8" s="35" t="s">
        <v>189</v>
      </c>
    </row>
    <row r="9" spans="1:3" ht="30.65" customHeight="1" x14ac:dyDescent="0.35">
      <c r="B9" s="21" t="s">
        <v>27</v>
      </c>
      <c r="C9" s="145" t="s">
        <v>112</v>
      </c>
    </row>
    <row r="10" spans="1:3" ht="30.65" customHeight="1" x14ac:dyDescent="0.35">
      <c r="B10" s="21" t="s">
        <v>152</v>
      </c>
      <c r="C10" s="95" t="s">
        <v>433</v>
      </c>
    </row>
    <row r="11" spans="1:3" ht="30.65" customHeight="1" x14ac:dyDescent="0.35">
      <c r="A11" s="384"/>
      <c r="B11" s="21" t="s">
        <v>434</v>
      </c>
      <c r="C11" s="33" t="s">
        <v>70</v>
      </c>
    </row>
    <row r="12" spans="1:3" ht="30.65" customHeight="1" x14ac:dyDescent="0.35">
      <c r="B12" s="21" t="s">
        <v>154</v>
      </c>
      <c r="C12" s="33" t="s">
        <v>153</v>
      </c>
    </row>
    <row r="13" spans="1:3" ht="30.65" customHeight="1" x14ac:dyDescent="0.35">
      <c r="B13" s="21" t="s">
        <v>51</v>
      </c>
      <c r="C13" s="36" t="s">
        <v>52</v>
      </c>
    </row>
    <row r="14" spans="1:3" ht="30.65" customHeight="1" x14ac:dyDescent="0.35">
      <c r="B14" s="21" t="s">
        <v>322</v>
      </c>
      <c r="C14" s="36" t="s">
        <v>156</v>
      </c>
    </row>
    <row r="15" spans="1:3" s="384" customFormat="1" ht="30.65" customHeight="1" x14ac:dyDescent="0.35">
      <c r="B15" s="21" t="s">
        <v>248</v>
      </c>
      <c r="C15" s="36" t="s">
        <v>233</v>
      </c>
    </row>
    <row r="16" spans="1:3" s="384" customFormat="1" ht="30.65" customHeight="1" x14ac:dyDescent="0.35">
      <c r="B16" s="21" t="s">
        <v>277</v>
      </c>
      <c r="C16" s="36" t="s">
        <v>279</v>
      </c>
    </row>
    <row r="17" spans="2:3" s="384" customFormat="1" ht="30.65" customHeight="1" x14ac:dyDescent="0.35">
      <c r="B17" s="21" t="s">
        <v>289</v>
      </c>
      <c r="C17" s="36" t="s">
        <v>290</v>
      </c>
    </row>
    <row r="18" spans="2:3" ht="15" customHeight="1" x14ac:dyDescent="0.35">
      <c r="B18" s="19" t="s">
        <v>28</v>
      </c>
      <c r="C18" s="34"/>
    </row>
    <row r="19" spans="2:3" ht="30.65" customHeight="1" x14ac:dyDescent="0.35">
      <c r="B19" s="21" t="s">
        <v>62</v>
      </c>
      <c r="C19" s="33" t="s">
        <v>177</v>
      </c>
    </row>
    <row r="20" spans="2:3" ht="30.65" customHeight="1" x14ac:dyDescent="0.35">
      <c r="B20" s="21" t="s">
        <v>24</v>
      </c>
      <c r="C20" s="33" t="s">
        <v>178</v>
      </c>
    </row>
    <row r="21" spans="2:3" ht="30.65" customHeight="1" x14ac:dyDescent="0.35">
      <c r="B21" s="21" t="s">
        <v>60</v>
      </c>
      <c r="C21" s="33" t="s">
        <v>161</v>
      </c>
    </row>
    <row r="22" spans="2:3" ht="30.65" customHeight="1" x14ac:dyDescent="0.35">
      <c r="B22" s="21" t="s">
        <v>73</v>
      </c>
      <c r="C22" s="36" t="s">
        <v>74</v>
      </c>
    </row>
    <row r="23" spans="2:3" ht="30.65" customHeight="1" x14ac:dyDescent="0.35">
      <c r="B23" s="93" t="s">
        <v>72</v>
      </c>
      <c r="C23" s="36" t="s">
        <v>75</v>
      </c>
    </row>
    <row r="24" spans="2:3" ht="30.65" customHeight="1" x14ac:dyDescent="0.35">
      <c r="B24" s="109" t="s">
        <v>77</v>
      </c>
      <c r="C24" s="95" t="s">
        <v>78</v>
      </c>
    </row>
    <row r="25" spans="2:3" s="384" customFormat="1" ht="30.65" customHeight="1" x14ac:dyDescent="0.35">
      <c r="B25" s="387" t="s">
        <v>201</v>
      </c>
      <c r="C25" s="386" t="s">
        <v>78</v>
      </c>
    </row>
    <row r="26" spans="2:3" ht="30.65" customHeight="1" x14ac:dyDescent="0.35">
      <c r="B26" s="58" t="s">
        <v>35</v>
      </c>
      <c r="C26" s="35" t="s">
        <v>160</v>
      </c>
    </row>
    <row r="27" spans="2:3" ht="30.65" customHeight="1" x14ac:dyDescent="0.35">
      <c r="B27" s="211" t="s">
        <v>76</v>
      </c>
      <c r="C27" s="36" t="s">
        <v>52</v>
      </c>
    </row>
    <row r="28" spans="2:3" s="384" customFormat="1" ht="30.65" customHeight="1" x14ac:dyDescent="0.35">
      <c r="B28" s="21" t="s">
        <v>352</v>
      </c>
      <c r="C28" s="399" t="s">
        <v>156</v>
      </c>
    </row>
    <row r="29" spans="2:3" s="384" customFormat="1" ht="30.65" customHeight="1" x14ac:dyDescent="0.35">
      <c r="B29" s="19" t="s">
        <v>157</v>
      </c>
      <c r="C29" s="18" t="s">
        <v>158</v>
      </c>
    </row>
    <row r="30" spans="2:3" s="384" customFormat="1" ht="30.65" customHeight="1" x14ac:dyDescent="0.35">
      <c r="B30" s="128" t="s">
        <v>22</v>
      </c>
      <c r="C30" s="129" t="s">
        <v>363</v>
      </c>
    </row>
    <row r="31" spans="2:3" ht="30.65" customHeight="1" x14ac:dyDescent="0.35">
      <c r="B31" s="128" t="s">
        <v>23</v>
      </c>
      <c r="C31" s="130" t="s">
        <v>364</v>
      </c>
    </row>
    <row r="32" spans="2:3" ht="15" customHeight="1" x14ac:dyDescent="0.35">
      <c r="B32" s="128" t="s">
        <v>25</v>
      </c>
      <c r="C32" s="140" t="s">
        <v>365</v>
      </c>
    </row>
    <row r="33" spans="2:3" ht="30.65" customHeight="1" x14ac:dyDescent="0.35">
      <c r="B33" s="128" t="s">
        <v>150</v>
      </c>
      <c r="C33" s="140" t="s">
        <v>366</v>
      </c>
    </row>
    <row r="34" spans="2:3" ht="30.65" customHeight="1" x14ac:dyDescent="0.35">
      <c r="B34" s="128" t="s">
        <v>151</v>
      </c>
      <c r="C34" s="140" t="s">
        <v>367</v>
      </c>
    </row>
    <row r="35" spans="2:3" ht="30.65" customHeight="1" x14ac:dyDescent="0.35">
      <c r="B35" s="259" t="s">
        <v>353</v>
      </c>
      <c r="C35" s="258" t="s">
        <v>368</v>
      </c>
    </row>
    <row r="36" spans="2:3" s="384" customFormat="1" ht="30.65" customHeight="1" x14ac:dyDescent="0.35">
      <c r="B36" s="128" t="s">
        <v>249</v>
      </c>
      <c r="C36" s="130" t="s">
        <v>369</v>
      </c>
    </row>
    <row r="37" spans="2:3" s="384" customFormat="1" ht="30.65" customHeight="1" x14ac:dyDescent="0.35">
      <c r="B37" s="128" t="s">
        <v>270</v>
      </c>
      <c r="C37" s="130" t="s">
        <v>370</v>
      </c>
    </row>
    <row r="38" spans="2:3" ht="30.65" customHeight="1" x14ac:dyDescent="0.35">
      <c r="B38" s="19" t="s">
        <v>159</v>
      </c>
      <c r="C38" s="18" t="s">
        <v>158</v>
      </c>
    </row>
    <row r="39" spans="2:3" ht="30.65" customHeight="1" x14ac:dyDescent="0.35">
      <c r="B39" s="128" t="s">
        <v>21</v>
      </c>
      <c r="C39" s="130" t="s">
        <v>371</v>
      </c>
    </row>
    <row r="40" spans="2:3" ht="43.5" customHeight="1" x14ac:dyDescent="0.35">
      <c r="B40" s="128" t="s">
        <v>62</v>
      </c>
      <c r="C40" s="130" t="s">
        <v>372</v>
      </c>
    </row>
    <row r="41" spans="2:3" ht="36" customHeight="1" x14ac:dyDescent="0.35">
      <c r="B41" s="128" t="s">
        <v>24</v>
      </c>
      <c r="C41" s="130" t="s">
        <v>373</v>
      </c>
    </row>
    <row r="42" spans="2:3" ht="26" x14ac:dyDescent="0.35">
      <c r="B42" s="128" t="s">
        <v>33</v>
      </c>
      <c r="C42" s="130" t="s">
        <v>374</v>
      </c>
    </row>
    <row r="43" spans="2:3" ht="26" x14ac:dyDescent="0.35">
      <c r="B43" s="128" t="s">
        <v>34</v>
      </c>
      <c r="C43" s="130" t="s">
        <v>375</v>
      </c>
    </row>
    <row r="44" spans="2:3" ht="30.65" customHeight="1" x14ac:dyDescent="0.35">
      <c r="B44" s="128" t="s">
        <v>119</v>
      </c>
      <c r="C44" s="130" t="s">
        <v>376</v>
      </c>
    </row>
    <row r="45" spans="2:3" ht="30.65" customHeight="1" x14ac:dyDescent="0.35">
      <c r="B45" s="260" t="s">
        <v>317</v>
      </c>
      <c r="C45" s="261" t="s">
        <v>377</v>
      </c>
    </row>
    <row r="46" spans="2:3" ht="30.65" customHeight="1" x14ac:dyDescent="0.35"/>
    <row r="49" spans="2:3" x14ac:dyDescent="0.3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 ref="B11" location="'Table 7b - Care Home Workforce'!A1" display="Table 7b - Care Home Workforc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23"/>
  <sheetViews>
    <sheetView zoomScaleNormal="100" workbookViewId="0">
      <pane xSplit="1" ySplit="3" topLeftCell="B309"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84" customWidth="1"/>
    <col min="5" max="16384" width="9.453125" style="3"/>
  </cols>
  <sheetData>
    <row r="1" spans="1:16" x14ac:dyDescent="0.35">
      <c r="A1" s="54" t="s">
        <v>172</v>
      </c>
      <c r="B1" s="54"/>
      <c r="C1" s="346"/>
      <c r="D1" s="346"/>
      <c r="J1" s="59" t="s">
        <v>29</v>
      </c>
    </row>
    <row r="2" spans="1:16" x14ac:dyDescent="0.35">
      <c r="A2" s="346"/>
      <c r="B2" s="346"/>
      <c r="C2" s="346"/>
      <c r="D2" s="346"/>
    </row>
    <row r="3" spans="1:16" ht="52" x14ac:dyDescent="0.35">
      <c r="A3" s="368" t="s">
        <v>173</v>
      </c>
      <c r="B3" s="403" t="s">
        <v>262</v>
      </c>
      <c r="C3" s="403" t="s">
        <v>263</v>
      </c>
      <c r="D3" s="410" t="s">
        <v>264</v>
      </c>
    </row>
    <row r="4" spans="1:16" x14ac:dyDescent="0.35">
      <c r="A4" s="347">
        <v>44085</v>
      </c>
      <c r="B4" s="348">
        <v>6</v>
      </c>
      <c r="C4" s="348">
        <v>45</v>
      </c>
      <c r="D4" s="348"/>
      <c r="E4" s="349"/>
      <c r="F4" s="349"/>
      <c r="G4" s="349"/>
      <c r="H4" s="349"/>
      <c r="I4" s="349"/>
      <c r="J4" s="349"/>
      <c r="K4" s="350"/>
      <c r="L4" s="350"/>
      <c r="M4" s="350"/>
      <c r="N4" s="350"/>
      <c r="O4" s="350"/>
      <c r="P4" s="350"/>
    </row>
    <row r="5" spans="1:16" x14ac:dyDescent="0.35">
      <c r="A5" s="347">
        <v>44086</v>
      </c>
      <c r="B5" s="348">
        <v>7</v>
      </c>
      <c r="C5" s="348">
        <v>42</v>
      </c>
      <c r="D5" s="348"/>
      <c r="E5" s="349"/>
      <c r="F5" s="349"/>
      <c r="G5" s="349"/>
      <c r="H5" s="349"/>
      <c r="I5" s="349"/>
      <c r="J5" s="349"/>
      <c r="K5" s="350"/>
      <c r="L5" s="350"/>
      <c r="M5" s="350"/>
      <c r="N5" s="350"/>
      <c r="O5" s="350"/>
      <c r="P5" s="350"/>
    </row>
    <row r="6" spans="1:16" x14ac:dyDescent="0.35">
      <c r="A6" s="347">
        <v>44087</v>
      </c>
      <c r="B6" s="348">
        <v>6</v>
      </c>
      <c r="C6" s="348">
        <v>45</v>
      </c>
      <c r="D6" s="348"/>
      <c r="E6" s="349"/>
      <c r="F6" s="349"/>
      <c r="G6" s="349"/>
      <c r="H6" s="349"/>
      <c r="I6" s="349"/>
      <c r="J6" s="349"/>
      <c r="K6" s="350"/>
      <c r="L6" s="350"/>
      <c r="M6" s="350"/>
      <c r="N6" s="350"/>
      <c r="O6" s="350"/>
      <c r="P6" s="350"/>
    </row>
    <row r="7" spans="1:16" x14ac:dyDescent="0.35">
      <c r="A7" s="347">
        <v>44088</v>
      </c>
      <c r="B7" s="348">
        <v>6</v>
      </c>
      <c r="C7" s="348">
        <v>51</v>
      </c>
      <c r="D7" s="348"/>
      <c r="E7" s="349"/>
      <c r="F7" s="349"/>
      <c r="G7" s="349"/>
      <c r="H7" s="349"/>
      <c r="I7" s="349"/>
      <c r="J7" s="349"/>
      <c r="K7" s="350"/>
      <c r="L7" s="350"/>
      <c r="M7" s="350"/>
      <c r="N7" s="350"/>
      <c r="O7" s="350"/>
      <c r="P7" s="350"/>
    </row>
    <row r="8" spans="1:16" x14ac:dyDescent="0.35">
      <c r="A8" s="347">
        <v>44089</v>
      </c>
      <c r="B8" s="348">
        <v>6</v>
      </c>
      <c r="C8" s="348">
        <v>48</v>
      </c>
      <c r="D8" s="348"/>
      <c r="E8" s="349"/>
      <c r="F8" s="349"/>
      <c r="G8" s="349"/>
      <c r="H8" s="349"/>
      <c r="I8" s="349"/>
      <c r="J8" s="349"/>
      <c r="K8" s="350"/>
      <c r="L8" s="350"/>
      <c r="M8" s="350"/>
      <c r="N8" s="350"/>
      <c r="O8" s="350"/>
      <c r="P8" s="350"/>
    </row>
    <row r="9" spans="1:16" x14ac:dyDescent="0.35">
      <c r="A9" s="347">
        <v>44090</v>
      </c>
      <c r="B9" s="348">
        <v>6</v>
      </c>
      <c r="C9" s="348">
        <v>51</v>
      </c>
      <c r="D9" s="348"/>
      <c r="E9" s="349"/>
      <c r="F9" s="349"/>
      <c r="G9" s="349"/>
      <c r="H9" s="349"/>
      <c r="I9" s="349"/>
      <c r="J9" s="349"/>
      <c r="K9" s="350"/>
      <c r="L9" s="350"/>
      <c r="M9" s="350"/>
      <c r="N9" s="350"/>
      <c r="O9" s="350"/>
      <c r="P9" s="350"/>
    </row>
    <row r="10" spans="1:16" x14ac:dyDescent="0.35">
      <c r="A10" s="347">
        <v>44091</v>
      </c>
      <c r="B10" s="348">
        <v>5</v>
      </c>
      <c r="C10" s="348">
        <v>52</v>
      </c>
      <c r="D10" s="348"/>
      <c r="E10" s="349"/>
      <c r="F10" s="349"/>
      <c r="G10" s="349"/>
      <c r="H10" s="349"/>
      <c r="I10" s="349"/>
      <c r="J10" s="349"/>
      <c r="K10" s="350"/>
      <c r="L10" s="350"/>
      <c r="M10" s="350"/>
      <c r="N10" s="350"/>
      <c r="O10" s="350"/>
      <c r="P10" s="350"/>
    </row>
    <row r="11" spans="1:16" x14ac:dyDescent="0.35">
      <c r="A11" s="347">
        <v>44092</v>
      </c>
      <c r="B11" s="348">
        <v>5</v>
      </c>
      <c r="C11" s="348">
        <v>61</v>
      </c>
      <c r="D11" s="348"/>
      <c r="E11" s="349"/>
      <c r="F11" s="349"/>
      <c r="G11" s="349"/>
      <c r="H11" s="349"/>
      <c r="I11" s="349"/>
      <c r="J11" s="349"/>
      <c r="K11" s="350"/>
      <c r="L11" s="350"/>
      <c r="M11" s="350"/>
      <c r="N11" s="350"/>
      <c r="O11" s="350"/>
      <c r="P11" s="350"/>
    </row>
    <row r="12" spans="1:16" x14ac:dyDescent="0.35">
      <c r="A12" s="347">
        <v>44093</v>
      </c>
      <c r="B12" s="348">
        <v>9</v>
      </c>
      <c r="C12" s="348">
        <v>64</v>
      </c>
      <c r="D12" s="348"/>
      <c r="E12" s="349"/>
      <c r="F12" s="349"/>
      <c r="G12" s="349"/>
      <c r="H12" s="349"/>
      <c r="I12" s="349"/>
      <c r="J12" s="349"/>
      <c r="K12" s="350"/>
      <c r="L12" s="350"/>
      <c r="M12" s="350"/>
      <c r="N12" s="350"/>
      <c r="O12" s="350"/>
      <c r="P12" s="350"/>
    </row>
    <row r="13" spans="1:16" x14ac:dyDescent="0.35">
      <c r="A13" s="347">
        <v>44094</v>
      </c>
      <c r="B13" s="348">
        <v>9</v>
      </c>
      <c r="C13" s="348">
        <v>63</v>
      </c>
      <c r="D13" s="348"/>
      <c r="E13" s="349"/>
      <c r="F13" s="349"/>
      <c r="G13" s="349"/>
      <c r="H13" s="349"/>
      <c r="I13" s="349"/>
      <c r="J13" s="349"/>
      <c r="K13" s="350"/>
      <c r="L13" s="350"/>
      <c r="M13" s="350"/>
      <c r="N13" s="350"/>
      <c r="O13" s="350"/>
      <c r="P13" s="350"/>
    </row>
    <row r="14" spans="1:16" x14ac:dyDescent="0.35">
      <c r="A14" s="347">
        <v>44095</v>
      </c>
      <c r="B14" s="348">
        <v>8</v>
      </c>
      <c r="C14" s="348">
        <v>73</v>
      </c>
      <c r="D14" s="348"/>
      <c r="E14" s="349"/>
      <c r="F14" s="349"/>
      <c r="G14" s="349"/>
      <c r="H14" s="349"/>
      <c r="I14" s="349"/>
      <c r="J14" s="349"/>
      <c r="K14" s="350"/>
      <c r="L14" s="350"/>
      <c r="M14" s="350"/>
      <c r="N14" s="350"/>
      <c r="O14" s="350"/>
      <c r="P14" s="350"/>
    </row>
    <row r="15" spans="1:16" x14ac:dyDescent="0.35">
      <c r="A15" s="347">
        <v>44096</v>
      </c>
      <c r="B15" s="348">
        <v>10</v>
      </c>
      <c r="C15" s="348">
        <v>73</v>
      </c>
      <c r="D15" s="348"/>
      <c r="E15" s="349"/>
      <c r="F15" s="349"/>
      <c r="G15" s="349"/>
      <c r="H15" s="349"/>
      <c r="I15" s="349"/>
      <c r="J15" s="349"/>
      <c r="K15" s="350"/>
      <c r="L15" s="350"/>
      <c r="M15" s="350"/>
      <c r="N15" s="350"/>
      <c r="O15" s="350"/>
      <c r="P15" s="350"/>
    </row>
    <row r="16" spans="1:16" x14ac:dyDescent="0.35">
      <c r="A16" s="347">
        <v>44097</v>
      </c>
      <c r="B16" s="348">
        <v>10</v>
      </c>
      <c r="C16" s="348">
        <v>83</v>
      </c>
      <c r="D16" s="348"/>
      <c r="E16" s="349"/>
      <c r="F16" s="349"/>
      <c r="G16" s="349"/>
      <c r="H16" s="349"/>
      <c r="I16" s="349"/>
      <c r="J16" s="349"/>
      <c r="K16" s="350"/>
      <c r="L16" s="350"/>
      <c r="M16" s="350"/>
      <c r="N16" s="350"/>
      <c r="O16" s="350"/>
      <c r="P16" s="350"/>
    </row>
    <row r="17" spans="1:16" x14ac:dyDescent="0.35">
      <c r="A17" s="347">
        <v>44098</v>
      </c>
      <c r="B17" s="348">
        <v>10</v>
      </c>
      <c r="C17" s="348">
        <v>85</v>
      </c>
      <c r="D17" s="348"/>
      <c r="E17" s="349"/>
      <c r="F17" s="349"/>
      <c r="G17" s="349"/>
      <c r="H17" s="349"/>
      <c r="I17" s="349"/>
      <c r="J17" s="349"/>
      <c r="K17" s="350"/>
      <c r="L17" s="350"/>
      <c r="M17" s="350"/>
      <c r="N17" s="350"/>
      <c r="O17" s="350"/>
      <c r="P17" s="350"/>
    </row>
    <row r="18" spans="1:16" x14ac:dyDescent="0.35">
      <c r="A18" s="347">
        <v>44099</v>
      </c>
      <c r="B18" s="348">
        <v>11</v>
      </c>
      <c r="C18" s="408">
        <v>89</v>
      </c>
      <c r="D18" s="408"/>
      <c r="E18" s="349"/>
      <c r="F18" s="349"/>
      <c r="G18" s="349"/>
      <c r="H18" s="349"/>
      <c r="I18" s="349"/>
      <c r="J18" s="349"/>
      <c r="K18" s="350"/>
      <c r="L18" s="350"/>
      <c r="M18" s="350"/>
      <c r="N18" s="350"/>
      <c r="O18" s="350"/>
      <c r="P18" s="350"/>
    </row>
    <row r="19" spans="1:16" x14ac:dyDescent="0.35">
      <c r="A19" s="347">
        <v>44100</v>
      </c>
      <c r="B19" s="348">
        <v>11</v>
      </c>
      <c r="C19" s="408">
        <v>99</v>
      </c>
      <c r="D19" s="408"/>
      <c r="E19" s="349"/>
      <c r="F19" s="349"/>
      <c r="G19" s="349"/>
      <c r="H19" s="349"/>
      <c r="I19" s="349"/>
      <c r="J19" s="349"/>
      <c r="K19" s="350"/>
      <c r="L19" s="350"/>
      <c r="M19" s="350"/>
      <c r="N19" s="350"/>
      <c r="O19" s="350"/>
      <c r="P19" s="350"/>
    </row>
    <row r="20" spans="1:16" x14ac:dyDescent="0.35">
      <c r="A20" s="347">
        <v>44101</v>
      </c>
      <c r="B20" s="348">
        <v>12</v>
      </c>
      <c r="C20" s="408">
        <v>105</v>
      </c>
      <c r="D20" s="408"/>
      <c r="E20" s="349"/>
      <c r="F20" s="349"/>
      <c r="G20" s="349"/>
      <c r="H20" s="349"/>
      <c r="I20" s="349"/>
      <c r="J20" s="349"/>
      <c r="K20" s="350"/>
      <c r="L20" s="350"/>
      <c r="M20" s="350"/>
      <c r="N20" s="350"/>
      <c r="O20" s="350"/>
      <c r="P20" s="350"/>
    </row>
    <row r="21" spans="1:16" x14ac:dyDescent="0.35">
      <c r="A21" s="347">
        <v>44102</v>
      </c>
      <c r="B21" s="348">
        <v>16</v>
      </c>
      <c r="C21" s="408">
        <v>122</v>
      </c>
      <c r="D21" s="408"/>
      <c r="E21" s="349"/>
      <c r="F21" s="349"/>
      <c r="G21" s="349"/>
      <c r="H21" s="349"/>
      <c r="I21" s="349"/>
      <c r="J21" s="349"/>
      <c r="K21" s="350"/>
      <c r="L21" s="350"/>
      <c r="M21" s="350"/>
      <c r="N21" s="350"/>
      <c r="O21" s="350"/>
      <c r="P21" s="350"/>
    </row>
    <row r="22" spans="1:16" x14ac:dyDescent="0.35">
      <c r="A22" s="347">
        <v>44103</v>
      </c>
      <c r="B22" s="348">
        <v>16</v>
      </c>
      <c r="C22" s="408">
        <v>123</v>
      </c>
      <c r="D22" s="408"/>
      <c r="E22" s="349"/>
      <c r="F22" s="349"/>
      <c r="G22" s="349"/>
      <c r="H22" s="349"/>
      <c r="I22" s="349"/>
      <c r="J22" s="349"/>
      <c r="K22" s="350"/>
      <c r="L22" s="350"/>
      <c r="M22" s="350"/>
      <c r="N22" s="350"/>
      <c r="O22" s="350"/>
      <c r="P22" s="350"/>
    </row>
    <row r="23" spans="1:16" x14ac:dyDescent="0.35">
      <c r="A23" s="347">
        <v>44104</v>
      </c>
      <c r="B23" s="348">
        <v>15</v>
      </c>
      <c r="C23" s="408">
        <v>137</v>
      </c>
      <c r="D23" s="408"/>
      <c r="E23" s="349"/>
      <c r="F23" s="349"/>
      <c r="G23" s="349"/>
      <c r="H23" s="349"/>
      <c r="I23" s="349"/>
      <c r="J23" s="349"/>
      <c r="K23" s="350"/>
      <c r="L23" s="350"/>
      <c r="M23" s="350"/>
      <c r="N23" s="350"/>
      <c r="O23" s="350"/>
      <c r="P23" s="350"/>
    </row>
    <row r="24" spans="1:16" x14ac:dyDescent="0.35">
      <c r="A24" s="347">
        <v>44105</v>
      </c>
      <c r="B24" s="348">
        <v>17</v>
      </c>
      <c r="C24" s="408">
        <v>154</v>
      </c>
      <c r="D24" s="408"/>
      <c r="E24" s="349"/>
      <c r="F24" s="349"/>
      <c r="G24" s="349"/>
      <c r="H24" s="349"/>
      <c r="I24" s="349"/>
      <c r="J24" s="349"/>
      <c r="K24" s="350"/>
      <c r="L24" s="350"/>
      <c r="M24" s="350"/>
      <c r="N24" s="350"/>
      <c r="O24" s="350"/>
      <c r="P24" s="350"/>
    </row>
    <row r="25" spans="1:16" x14ac:dyDescent="0.35">
      <c r="A25" s="347">
        <v>44106</v>
      </c>
      <c r="B25" s="348">
        <v>19</v>
      </c>
      <c r="C25" s="408">
        <v>175</v>
      </c>
      <c r="D25" s="408"/>
      <c r="E25" s="349"/>
      <c r="F25" s="349"/>
      <c r="G25" s="349"/>
      <c r="H25" s="349"/>
      <c r="I25" s="349"/>
      <c r="J25" s="349"/>
      <c r="K25" s="350"/>
      <c r="L25" s="350"/>
      <c r="M25" s="350"/>
      <c r="N25" s="350"/>
      <c r="O25" s="350"/>
      <c r="P25" s="350"/>
    </row>
    <row r="26" spans="1:16" x14ac:dyDescent="0.35">
      <c r="A26" s="347">
        <v>44107</v>
      </c>
      <c r="B26" s="348">
        <v>23</v>
      </c>
      <c r="C26" s="348">
        <v>191</v>
      </c>
      <c r="D26" s="348"/>
    </row>
    <row r="27" spans="1:16" x14ac:dyDescent="0.35">
      <c r="A27" s="347">
        <v>44108</v>
      </c>
      <c r="B27" s="348">
        <v>22</v>
      </c>
      <c r="C27" s="348">
        <v>210</v>
      </c>
      <c r="D27" s="348"/>
    </row>
    <row r="28" spans="1:16" x14ac:dyDescent="0.35">
      <c r="A28" s="347">
        <v>44109</v>
      </c>
      <c r="B28" s="348">
        <v>22</v>
      </c>
      <c r="C28" s="348">
        <v>218</v>
      </c>
      <c r="D28" s="348"/>
    </row>
    <row r="29" spans="1:16" x14ac:dyDescent="0.35">
      <c r="A29" s="347">
        <v>44110</v>
      </c>
      <c r="B29" s="348">
        <v>25</v>
      </c>
      <c r="C29" s="348">
        <v>262</v>
      </c>
      <c r="D29" s="348"/>
    </row>
    <row r="30" spans="1:16" x14ac:dyDescent="0.35">
      <c r="A30" s="347">
        <v>44111</v>
      </c>
      <c r="B30" s="348">
        <v>28</v>
      </c>
      <c r="C30" s="348">
        <v>319</v>
      </c>
      <c r="D30" s="348"/>
    </row>
    <row r="31" spans="1:16" x14ac:dyDescent="0.35">
      <c r="A31" s="347">
        <v>44112</v>
      </c>
      <c r="B31" s="348">
        <v>31</v>
      </c>
      <c r="C31" s="348">
        <v>377</v>
      </c>
      <c r="D31" s="348"/>
    </row>
    <row r="32" spans="1:16" x14ac:dyDescent="0.35">
      <c r="A32" s="347">
        <v>44113</v>
      </c>
      <c r="B32" s="348">
        <v>31</v>
      </c>
      <c r="C32" s="348">
        <v>397</v>
      </c>
      <c r="D32" s="348"/>
    </row>
    <row r="33" spans="1:5" x14ac:dyDescent="0.35">
      <c r="A33" s="347">
        <v>44114</v>
      </c>
      <c r="B33" s="348">
        <v>34</v>
      </c>
      <c r="C33" s="348">
        <v>432</v>
      </c>
      <c r="D33" s="348"/>
    </row>
    <row r="34" spans="1:5" x14ac:dyDescent="0.35">
      <c r="A34" s="347">
        <v>44115</v>
      </c>
      <c r="B34" s="348">
        <v>35</v>
      </c>
      <c r="C34" s="409">
        <v>449</v>
      </c>
      <c r="D34" s="409"/>
    </row>
    <row r="35" spans="1:5" x14ac:dyDescent="0.35">
      <c r="A35" s="347">
        <v>44116</v>
      </c>
      <c r="B35" s="348">
        <v>36</v>
      </c>
      <c r="C35" s="409">
        <v>487</v>
      </c>
      <c r="D35" s="409"/>
    </row>
    <row r="36" spans="1:5" x14ac:dyDescent="0.35">
      <c r="A36" s="347">
        <v>44117</v>
      </c>
      <c r="B36" s="348">
        <v>35</v>
      </c>
      <c r="C36" s="409">
        <v>527</v>
      </c>
      <c r="D36" s="409"/>
    </row>
    <row r="37" spans="1:5" x14ac:dyDescent="0.35">
      <c r="A37" s="347">
        <v>44118</v>
      </c>
      <c r="B37" s="348">
        <v>49</v>
      </c>
      <c r="C37" s="409">
        <v>570</v>
      </c>
      <c r="D37" s="409"/>
    </row>
    <row r="38" spans="1:5" x14ac:dyDescent="0.35">
      <c r="A38" s="347">
        <v>44119</v>
      </c>
      <c r="B38" s="348">
        <v>52</v>
      </c>
      <c r="C38" s="409">
        <v>601</v>
      </c>
      <c r="D38" s="409"/>
    </row>
    <row r="39" spans="1:5" x14ac:dyDescent="0.35">
      <c r="A39" s="347">
        <v>44120</v>
      </c>
      <c r="B39" s="348">
        <v>58</v>
      </c>
      <c r="C39" s="409">
        <v>627</v>
      </c>
      <c r="D39" s="409"/>
    </row>
    <row r="40" spans="1:5" x14ac:dyDescent="0.35">
      <c r="A40" s="347">
        <v>44121</v>
      </c>
      <c r="B40" s="348">
        <v>62</v>
      </c>
      <c r="C40" s="409">
        <v>672</v>
      </c>
      <c r="D40" s="409"/>
    </row>
    <row r="41" spans="1:5" x14ac:dyDescent="0.35">
      <c r="A41" s="347">
        <v>44122</v>
      </c>
      <c r="B41" s="348">
        <v>63</v>
      </c>
      <c r="C41" s="348">
        <v>712</v>
      </c>
      <c r="D41" s="348"/>
    </row>
    <row r="42" spans="1:5" x14ac:dyDescent="0.35">
      <c r="A42" s="347">
        <v>44123</v>
      </c>
      <c r="B42" s="348">
        <v>61</v>
      </c>
      <c r="C42" s="348">
        <v>755</v>
      </c>
      <c r="D42" s="348"/>
    </row>
    <row r="43" spans="1:5" x14ac:dyDescent="0.35">
      <c r="A43" s="347">
        <v>44124</v>
      </c>
      <c r="B43" s="348">
        <v>70</v>
      </c>
      <c r="C43" s="348">
        <v>824</v>
      </c>
      <c r="D43" s="348"/>
    </row>
    <row r="44" spans="1:5" x14ac:dyDescent="0.35">
      <c r="A44" s="347">
        <v>44125</v>
      </c>
      <c r="B44" s="348">
        <v>73</v>
      </c>
      <c r="C44" s="348">
        <v>873</v>
      </c>
      <c r="D44" s="348"/>
    </row>
    <row r="45" spans="1:5" x14ac:dyDescent="0.35">
      <c r="A45" s="347">
        <v>44126</v>
      </c>
      <c r="B45" s="348">
        <v>74</v>
      </c>
      <c r="C45" s="348">
        <v>934</v>
      </c>
      <c r="D45" s="348"/>
      <c r="E45" s="352"/>
    </row>
    <row r="46" spans="1:5" x14ac:dyDescent="0.35">
      <c r="A46" s="347">
        <v>44127</v>
      </c>
      <c r="B46" s="348">
        <v>76</v>
      </c>
      <c r="C46" s="348">
        <v>975</v>
      </c>
      <c r="D46" s="348"/>
    </row>
    <row r="47" spans="1:5" x14ac:dyDescent="0.35">
      <c r="A47" s="347">
        <v>44128</v>
      </c>
      <c r="B47" s="348">
        <v>84</v>
      </c>
      <c r="C47" s="348">
        <v>985</v>
      </c>
      <c r="D47" s="348"/>
    </row>
    <row r="48" spans="1:5" x14ac:dyDescent="0.35">
      <c r="A48" s="347">
        <v>44129</v>
      </c>
      <c r="B48" s="348">
        <v>86</v>
      </c>
      <c r="C48" s="348">
        <v>1016</v>
      </c>
      <c r="D48" s="348"/>
    </row>
    <row r="49" spans="1:4" x14ac:dyDescent="0.35">
      <c r="A49" s="347">
        <v>44130</v>
      </c>
      <c r="B49" s="348">
        <v>90</v>
      </c>
      <c r="C49" s="348">
        <v>1052</v>
      </c>
      <c r="D49" s="348"/>
    </row>
    <row r="50" spans="1:4" x14ac:dyDescent="0.35">
      <c r="A50" s="347">
        <v>44131</v>
      </c>
      <c r="B50" s="348">
        <v>82</v>
      </c>
      <c r="C50" s="348">
        <v>1100</v>
      </c>
      <c r="D50" s="348"/>
    </row>
    <row r="51" spans="1:4" x14ac:dyDescent="0.35">
      <c r="A51" s="347">
        <v>44132</v>
      </c>
      <c r="B51" s="348">
        <v>85</v>
      </c>
      <c r="C51" s="348">
        <v>1117</v>
      </c>
      <c r="D51" s="348"/>
    </row>
    <row r="52" spans="1:4" x14ac:dyDescent="0.35">
      <c r="A52" s="347">
        <v>44133</v>
      </c>
      <c r="B52" s="348">
        <v>86</v>
      </c>
      <c r="C52" s="348">
        <v>1152</v>
      </c>
      <c r="D52" s="348"/>
    </row>
    <row r="53" spans="1:4" x14ac:dyDescent="0.35">
      <c r="A53" s="347">
        <v>44134</v>
      </c>
      <c r="B53" s="348">
        <v>83</v>
      </c>
      <c r="C53" s="405">
        <v>1171</v>
      </c>
      <c r="D53" s="405"/>
    </row>
    <row r="54" spans="1:4" x14ac:dyDescent="0.35">
      <c r="A54" s="347">
        <v>44135</v>
      </c>
      <c r="B54" s="348">
        <v>80</v>
      </c>
      <c r="C54" s="405">
        <v>1154</v>
      </c>
      <c r="D54" s="405"/>
    </row>
    <row r="55" spans="1:4" x14ac:dyDescent="0.35">
      <c r="A55" s="347">
        <v>44136</v>
      </c>
      <c r="B55" s="348">
        <v>81</v>
      </c>
      <c r="C55" s="405">
        <v>1203</v>
      </c>
      <c r="D55" s="405"/>
    </row>
    <row r="56" spans="1:4" x14ac:dyDescent="0.35">
      <c r="A56" s="347">
        <v>44137</v>
      </c>
      <c r="B56" s="348">
        <v>93</v>
      </c>
      <c r="C56" s="405">
        <v>1235</v>
      </c>
      <c r="D56" s="405"/>
    </row>
    <row r="57" spans="1:4" x14ac:dyDescent="0.35">
      <c r="A57" s="347">
        <v>44138</v>
      </c>
      <c r="B57" s="348">
        <v>92</v>
      </c>
      <c r="C57" s="405">
        <v>1264</v>
      </c>
      <c r="D57" s="405"/>
    </row>
    <row r="58" spans="1:4" x14ac:dyDescent="0.35">
      <c r="A58" s="347">
        <v>44139</v>
      </c>
      <c r="B58" s="348">
        <v>94</v>
      </c>
      <c r="C58" s="405">
        <v>1257</v>
      </c>
      <c r="D58" s="405"/>
    </row>
    <row r="59" spans="1:4" x14ac:dyDescent="0.35">
      <c r="A59" s="347">
        <v>44140</v>
      </c>
      <c r="B59" s="348">
        <v>95</v>
      </c>
      <c r="C59" s="405">
        <v>1252</v>
      </c>
      <c r="D59" s="405"/>
    </row>
    <row r="60" spans="1:4" x14ac:dyDescent="0.35">
      <c r="A60" s="347">
        <v>44141</v>
      </c>
      <c r="B60" s="348">
        <v>98</v>
      </c>
      <c r="C60" s="405">
        <v>1237</v>
      </c>
      <c r="D60" s="405"/>
    </row>
    <row r="61" spans="1:4" x14ac:dyDescent="0.35">
      <c r="A61" s="347">
        <v>44142</v>
      </c>
      <c r="B61" s="348">
        <v>105</v>
      </c>
      <c r="C61" s="405">
        <v>1245</v>
      </c>
      <c r="D61" s="405"/>
    </row>
    <row r="62" spans="1:4" x14ac:dyDescent="0.35">
      <c r="A62" s="347">
        <v>44143</v>
      </c>
      <c r="B62" s="348">
        <v>111</v>
      </c>
      <c r="C62" s="405">
        <v>1245</v>
      </c>
      <c r="D62" s="405"/>
    </row>
    <row r="63" spans="1:4" x14ac:dyDescent="0.35">
      <c r="A63" s="347">
        <v>44144</v>
      </c>
      <c r="B63" s="404">
        <v>105</v>
      </c>
      <c r="C63" s="405">
        <v>1227</v>
      </c>
      <c r="D63" s="405"/>
    </row>
    <row r="64" spans="1:4" x14ac:dyDescent="0.35">
      <c r="A64" s="347">
        <v>44145</v>
      </c>
      <c r="B64" s="405">
        <v>102</v>
      </c>
      <c r="C64" s="405">
        <v>1239</v>
      </c>
      <c r="D64" s="405"/>
    </row>
    <row r="65" spans="1:5" x14ac:dyDescent="0.35">
      <c r="A65" s="347">
        <v>44146</v>
      </c>
      <c r="B65" s="405">
        <v>93</v>
      </c>
      <c r="C65" s="405">
        <v>1235</v>
      </c>
      <c r="D65" s="405"/>
    </row>
    <row r="66" spans="1:5" x14ac:dyDescent="0.35">
      <c r="A66" s="347">
        <v>44147</v>
      </c>
      <c r="B66" s="405">
        <v>98</v>
      </c>
      <c r="C66" s="405">
        <v>1207</v>
      </c>
      <c r="D66" s="405"/>
    </row>
    <row r="67" spans="1:5" x14ac:dyDescent="0.35">
      <c r="A67" s="347">
        <v>44148</v>
      </c>
      <c r="B67" s="405">
        <v>96</v>
      </c>
      <c r="C67" s="405">
        <v>1228</v>
      </c>
      <c r="D67" s="405"/>
    </row>
    <row r="68" spans="1:5" x14ac:dyDescent="0.35">
      <c r="A68" s="347">
        <v>44149</v>
      </c>
      <c r="B68" s="405">
        <v>92</v>
      </c>
      <c r="C68" s="405">
        <v>1198</v>
      </c>
      <c r="D68" s="405"/>
      <c r="E68" s="353"/>
    </row>
    <row r="69" spans="1:5" x14ac:dyDescent="0.35">
      <c r="A69" s="347">
        <v>44150</v>
      </c>
      <c r="B69" s="405">
        <v>100</v>
      </c>
      <c r="C69" s="405">
        <v>1241</v>
      </c>
      <c r="D69" s="405"/>
    </row>
    <row r="70" spans="1:5" x14ac:dyDescent="0.35">
      <c r="A70" s="347">
        <v>44151</v>
      </c>
      <c r="B70" s="405">
        <v>98</v>
      </c>
      <c r="C70" s="405">
        <v>1227</v>
      </c>
      <c r="D70" s="405"/>
    </row>
    <row r="71" spans="1:5" x14ac:dyDescent="0.35">
      <c r="A71" s="347">
        <v>44152</v>
      </c>
      <c r="B71" s="405">
        <v>95</v>
      </c>
      <c r="C71" s="405">
        <v>1250</v>
      </c>
      <c r="D71" s="405"/>
    </row>
    <row r="72" spans="1:5" x14ac:dyDescent="0.35">
      <c r="A72" s="291">
        <v>44153</v>
      </c>
      <c r="B72" s="405">
        <v>88</v>
      </c>
      <c r="C72" s="405">
        <v>1241</v>
      </c>
      <c r="D72" s="405"/>
    </row>
    <row r="73" spans="1:5" x14ac:dyDescent="0.35">
      <c r="A73" s="291">
        <v>44154</v>
      </c>
      <c r="B73" s="405">
        <v>85</v>
      </c>
      <c r="C73" s="405">
        <v>1212</v>
      </c>
      <c r="D73" s="405"/>
      <c r="E73" s="352"/>
    </row>
    <row r="74" spans="1:5" x14ac:dyDescent="0.35">
      <c r="A74" s="291">
        <v>44155</v>
      </c>
      <c r="B74" s="405">
        <v>89</v>
      </c>
      <c r="C74" s="405">
        <v>1234</v>
      </c>
      <c r="D74" s="405"/>
      <c r="E74" s="352"/>
    </row>
    <row r="75" spans="1:5" x14ac:dyDescent="0.35">
      <c r="A75" s="291">
        <v>44156</v>
      </c>
      <c r="B75" s="405">
        <v>100</v>
      </c>
      <c r="C75" s="405">
        <v>1194</v>
      </c>
      <c r="D75" s="405"/>
      <c r="E75" s="352"/>
    </row>
    <row r="76" spans="1:5" x14ac:dyDescent="0.35">
      <c r="A76" s="291">
        <v>44157</v>
      </c>
      <c r="B76" s="406">
        <v>95</v>
      </c>
      <c r="C76" s="405">
        <v>1170</v>
      </c>
      <c r="D76" s="405"/>
      <c r="E76" s="352"/>
    </row>
    <row r="77" spans="1:5" x14ac:dyDescent="0.35">
      <c r="A77" s="291">
        <v>44158</v>
      </c>
      <c r="B77" s="406">
        <v>84</v>
      </c>
      <c r="C77" s="405">
        <v>1208</v>
      </c>
      <c r="D77" s="405"/>
      <c r="E77" s="352"/>
    </row>
    <row r="78" spans="1:5" x14ac:dyDescent="0.35">
      <c r="A78" s="291">
        <v>44159</v>
      </c>
      <c r="B78" s="406">
        <v>84</v>
      </c>
      <c r="C78" s="405">
        <v>1197</v>
      </c>
      <c r="D78" s="405"/>
      <c r="E78" s="352"/>
    </row>
    <row r="79" spans="1:5" x14ac:dyDescent="0.35">
      <c r="A79" s="291">
        <v>44160</v>
      </c>
      <c r="B79" s="406">
        <v>84</v>
      </c>
      <c r="C79" s="405">
        <v>1156</v>
      </c>
      <c r="D79" s="405"/>
      <c r="E79" s="352"/>
    </row>
    <row r="80" spans="1:5" x14ac:dyDescent="0.35">
      <c r="A80" s="291">
        <v>44161</v>
      </c>
      <c r="B80" s="406">
        <v>90</v>
      </c>
      <c r="C80" s="405">
        <v>1125</v>
      </c>
      <c r="D80" s="405"/>
      <c r="E80" s="352"/>
    </row>
    <row r="81" spans="1:5" x14ac:dyDescent="0.35">
      <c r="A81" s="291">
        <v>44162</v>
      </c>
      <c r="B81" s="406">
        <v>80</v>
      </c>
      <c r="C81" s="405">
        <v>1099</v>
      </c>
      <c r="D81" s="405"/>
      <c r="E81" s="352"/>
    </row>
    <row r="82" spans="1:5" x14ac:dyDescent="0.35">
      <c r="A82" s="291">
        <v>44163</v>
      </c>
      <c r="B82" s="406">
        <v>77</v>
      </c>
      <c r="C82" s="405">
        <v>1074</v>
      </c>
      <c r="D82" s="405"/>
      <c r="E82" s="352"/>
    </row>
    <row r="83" spans="1:5" x14ac:dyDescent="0.35">
      <c r="A83" s="291">
        <v>44164</v>
      </c>
      <c r="B83" s="404">
        <v>76</v>
      </c>
      <c r="C83" s="405">
        <v>1049</v>
      </c>
      <c r="D83" s="405"/>
      <c r="E83" s="352"/>
    </row>
    <row r="84" spans="1:5" x14ac:dyDescent="0.35">
      <c r="A84" s="291">
        <v>44165</v>
      </c>
      <c r="B84" s="404">
        <v>75</v>
      </c>
      <c r="C84" s="405">
        <v>1041</v>
      </c>
      <c r="D84" s="405"/>
      <c r="E84" s="352"/>
    </row>
    <row r="85" spans="1:5" x14ac:dyDescent="0.35">
      <c r="A85" s="291">
        <v>44166</v>
      </c>
      <c r="B85" s="404">
        <v>70</v>
      </c>
      <c r="C85" s="405">
        <v>1021</v>
      </c>
      <c r="D85" s="405"/>
    </row>
    <row r="86" spans="1:5" x14ac:dyDescent="0.35">
      <c r="A86" s="291">
        <v>44167</v>
      </c>
      <c r="B86" s="404">
        <v>68</v>
      </c>
      <c r="C86" s="405">
        <v>991</v>
      </c>
      <c r="D86" s="405"/>
    </row>
    <row r="87" spans="1:5" x14ac:dyDescent="0.35">
      <c r="A87" s="291">
        <v>44168</v>
      </c>
      <c r="B87" s="404">
        <v>69</v>
      </c>
      <c r="C87" s="405">
        <v>982</v>
      </c>
      <c r="D87" s="405"/>
    </row>
    <row r="88" spans="1:5" x14ac:dyDescent="0.35">
      <c r="A88" s="291">
        <v>44169</v>
      </c>
      <c r="B88" s="406">
        <v>65</v>
      </c>
      <c r="C88" s="405">
        <v>965</v>
      </c>
      <c r="D88" s="405"/>
    </row>
    <row r="89" spans="1:5" x14ac:dyDescent="0.35">
      <c r="A89" s="291">
        <v>44170</v>
      </c>
      <c r="B89" s="406">
        <v>64</v>
      </c>
      <c r="C89" s="405">
        <v>945</v>
      </c>
      <c r="D89" s="405"/>
    </row>
    <row r="90" spans="1:5" x14ac:dyDescent="0.35">
      <c r="A90" s="291">
        <v>44171</v>
      </c>
      <c r="B90" s="406">
        <v>62</v>
      </c>
      <c r="C90" s="405">
        <v>951</v>
      </c>
      <c r="D90" s="405"/>
    </row>
    <row r="91" spans="1:5" x14ac:dyDescent="0.35">
      <c r="A91" s="291">
        <v>44172</v>
      </c>
      <c r="B91" s="406">
        <v>59</v>
      </c>
      <c r="C91" s="405">
        <v>974</v>
      </c>
      <c r="D91" s="405"/>
    </row>
    <row r="92" spans="1:5" x14ac:dyDescent="0.35">
      <c r="A92" s="291">
        <v>44173</v>
      </c>
      <c r="B92" s="406">
        <v>57</v>
      </c>
      <c r="C92" s="405">
        <v>983</v>
      </c>
      <c r="D92" s="405"/>
      <c r="E92" s="384"/>
    </row>
    <row r="93" spans="1:5" x14ac:dyDescent="0.35">
      <c r="A93" s="291">
        <v>44174</v>
      </c>
      <c r="B93" s="406">
        <v>50</v>
      </c>
      <c r="C93" s="405">
        <v>972</v>
      </c>
      <c r="D93" s="405"/>
    </row>
    <row r="94" spans="1:5" x14ac:dyDescent="0.35">
      <c r="A94" s="291">
        <v>44175</v>
      </c>
      <c r="B94" s="406">
        <v>52</v>
      </c>
      <c r="C94" s="405">
        <v>984</v>
      </c>
      <c r="D94" s="405"/>
    </row>
    <row r="95" spans="1:5" x14ac:dyDescent="0.35">
      <c r="A95" s="291">
        <v>44176</v>
      </c>
      <c r="B95" s="406">
        <v>53</v>
      </c>
      <c r="C95" s="405">
        <v>999</v>
      </c>
      <c r="D95" s="405"/>
    </row>
    <row r="96" spans="1:5" x14ac:dyDescent="0.35">
      <c r="A96" s="291">
        <v>44177</v>
      </c>
      <c r="B96" s="406">
        <v>52</v>
      </c>
      <c r="C96" s="405">
        <v>994</v>
      </c>
      <c r="D96" s="405"/>
    </row>
    <row r="97" spans="1:4" x14ac:dyDescent="0.35">
      <c r="A97" s="291">
        <v>44178</v>
      </c>
      <c r="B97" s="406">
        <v>47</v>
      </c>
      <c r="C97" s="405">
        <v>1015</v>
      </c>
      <c r="D97" s="405"/>
    </row>
    <row r="98" spans="1:4" x14ac:dyDescent="0.35">
      <c r="A98" s="291">
        <v>44179</v>
      </c>
      <c r="B98" s="406">
        <v>46</v>
      </c>
      <c r="C98" s="405">
        <v>1012</v>
      </c>
      <c r="D98" s="405"/>
    </row>
    <row r="99" spans="1:4" x14ac:dyDescent="0.35">
      <c r="A99" s="291">
        <v>44180</v>
      </c>
      <c r="B99" s="406">
        <v>45</v>
      </c>
      <c r="C99" s="405">
        <v>996</v>
      </c>
      <c r="D99" s="405"/>
    </row>
    <row r="100" spans="1:4" x14ac:dyDescent="0.35">
      <c r="A100" s="291">
        <v>44181</v>
      </c>
      <c r="B100" s="406">
        <v>49</v>
      </c>
      <c r="C100" s="405">
        <v>1031</v>
      </c>
      <c r="D100" s="405"/>
    </row>
    <row r="101" spans="1:4" x14ac:dyDescent="0.35">
      <c r="A101" s="291">
        <v>44182</v>
      </c>
      <c r="B101" s="406">
        <v>50</v>
      </c>
      <c r="C101" s="405">
        <v>1012</v>
      </c>
      <c r="D101" s="405"/>
    </row>
    <row r="102" spans="1:4" x14ac:dyDescent="0.35">
      <c r="A102" s="291">
        <v>44183</v>
      </c>
      <c r="B102" s="406">
        <v>50</v>
      </c>
      <c r="C102" s="405">
        <v>1032</v>
      </c>
      <c r="D102" s="405"/>
    </row>
    <row r="103" spans="1:4" x14ac:dyDescent="0.35">
      <c r="A103" s="291">
        <v>44184</v>
      </c>
      <c r="B103" s="407">
        <v>53</v>
      </c>
      <c r="C103" s="405">
        <v>1033</v>
      </c>
      <c r="D103" s="405"/>
    </row>
    <row r="104" spans="1:4" x14ac:dyDescent="0.35">
      <c r="A104" s="291">
        <v>44185</v>
      </c>
      <c r="B104" s="407">
        <v>58</v>
      </c>
      <c r="C104" s="405">
        <v>1061</v>
      </c>
      <c r="D104" s="405"/>
    </row>
    <row r="105" spans="1:4" x14ac:dyDescent="0.35">
      <c r="A105" s="291">
        <v>44186</v>
      </c>
      <c r="B105" s="407">
        <v>59</v>
      </c>
      <c r="C105" s="405">
        <v>1078</v>
      </c>
      <c r="D105" s="405"/>
    </row>
    <row r="106" spans="1:4" x14ac:dyDescent="0.35">
      <c r="A106" s="291">
        <v>44187</v>
      </c>
      <c r="B106" s="407">
        <v>60</v>
      </c>
      <c r="C106" s="405">
        <v>1045</v>
      </c>
      <c r="D106" s="405"/>
    </row>
    <row r="107" spans="1:4" x14ac:dyDescent="0.35">
      <c r="A107" s="291">
        <v>44188</v>
      </c>
      <c r="B107" s="406">
        <v>56</v>
      </c>
      <c r="C107" s="405">
        <v>1025</v>
      </c>
      <c r="D107" s="405"/>
    </row>
    <row r="108" spans="1:4" x14ac:dyDescent="0.35">
      <c r="A108" s="291">
        <v>44189</v>
      </c>
      <c r="B108" s="406">
        <v>56</v>
      </c>
      <c r="C108" s="405">
        <v>1008</v>
      </c>
      <c r="D108" s="405"/>
    </row>
    <row r="109" spans="1:4" x14ac:dyDescent="0.35">
      <c r="A109" s="291">
        <v>44190</v>
      </c>
      <c r="B109" s="406">
        <v>47</v>
      </c>
      <c r="C109" s="405">
        <v>973</v>
      </c>
      <c r="D109" s="405"/>
    </row>
    <row r="110" spans="1:4" x14ac:dyDescent="0.35">
      <c r="A110" s="291">
        <v>44191</v>
      </c>
      <c r="B110" s="406">
        <v>52</v>
      </c>
      <c r="C110" s="405">
        <v>985</v>
      </c>
      <c r="D110" s="405"/>
    </row>
    <row r="111" spans="1:4" x14ac:dyDescent="0.35">
      <c r="A111" s="291">
        <v>44192</v>
      </c>
      <c r="B111" s="406">
        <v>54</v>
      </c>
      <c r="C111" s="405">
        <v>993</v>
      </c>
      <c r="D111" s="405"/>
    </row>
    <row r="112" spans="1:4" x14ac:dyDescent="0.35">
      <c r="A112" s="291">
        <v>44193</v>
      </c>
      <c r="B112" s="406">
        <v>56</v>
      </c>
      <c r="C112" s="405">
        <v>1040</v>
      </c>
      <c r="D112" s="405"/>
    </row>
    <row r="113" spans="1:5" x14ac:dyDescent="0.35">
      <c r="A113" s="291">
        <v>44194</v>
      </c>
      <c r="B113" s="407">
        <v>65</v>
      </c>
      <c r="C113" s="405">
        <v>1092</v>
      </c>
      <c r="D113" s="405"/>
    </row>
    <row r="114" spans="1:5" x14ac:dyDescent="0.35">
      <c r="A114" s="291">
        <v>44195</v>
      </c>
      <c r="B114" s="407">
        <v>69</v>
      </c>
      <c r="C114" s="405">
        <v>1133</v>
      </c>
      <c r="D114" s="405"/>
    </row>
    <row r="115" spans="1:5" x14ac:dyDescent="0.35">
      <c r="A115" s="291">
        <v>44196</v>
      </c>
      <c r="B115" s="407">
        <v>70</v>
      </c>
      <c r="C115" s="405">
        <v>1174</v>
      </c>
      <c r="D115" s="405"/>
    </row>
    <row r="116" spans="1:5" x14ac:dyDescent="0.35">
      <c r="A116" s="291">
        <v>44197</v>
      </c>
      <c r="B116" s="407">
        <v>73</v>
      </c>
      <c r="C116" s="405">
        <v>1189</v>
      </c>
      <c r="D116" s="405"/>
    </row>
    <row r="117" spans="1:5" x14ac:dyDescent="0.35">
      <c r="A117" s="291">
        <v>44198</v>
      </c>
      <c r="B117" s="407">
        <v>78</v>
      </c>
      <c r="C117" s="405">
        <v>1212</v>
      </c>
      <c r="D117" s="405"/>
    </row>
    <row r="118" spans="1:5" x14ac:dyDescent="0.35">
      <c r="A118" s="291">
        <v>44199</v>
      </c>
      <c r="B118" s="407">
        <v>81</v>
      </c>
      <c r="C118" s="405">
        <v>1246</v>
      </c>
      <c r="D118" s="405"/>
    </row>
    <row r="119" spans="1:5" x14ac:dyDescent="0.35">
      <c r="A119" s="291">
        <v>44200</v>
      </c>
      <c r="B119" s="407">
        <v>83</v>
      </c>
      <c r="C119" s="405">
        <v>1282</v>
      </c>
      <c r="D119" s="405"/>
    </row>
    <row r="120" spans="1:5" x14ac:dyDescent="0.35">
      <c r="A120" s="291">
        <v>44201</v>
      </c>
      <c r="B120" s="407">
        <v>93</v>
      </c>
      <c r="C120" s="405">
        <v>1347</v>
      </c>
      <c r="D120" s="405"/>
    </row>
    <row r="121" spans="1:5" x14ac:dyDescent="0.35">
      <c r="A121" s="291">
        <v>44202</v>
      </c>
      <c r="B121" s="407">
        <v>95</v>
      </c>
      <c r="C121" s="405">
        <v>1384</v>
      </c>
      <c r="D121" s="405"/>
    </row>
    <row r="122" spans="1:5" x14ac:dyDescent="0.35">
      <c r="A122" s="291">
        <v>44203</v>
      </c>
      <c r="B122" s="407">
        <v>100</v>
      </c>
      <c r="C122" s="405">
        <v>1467</v>
      </c>
      <c r="D122" s="405"/>
    </row>
    <row r="123" spans="1:5" x14ac:dyDescent="0.35">
      <c r="A123" s="291">
        <v>44204</v>
      </c>
      <c r="B123" s="407">
        <v>102</v>
      </c>
      <c r="C123" s="405">
        <v>1530</v>
      </c>
      <c r="D123" s="405"/>
    </row>
    <row r="124" spans="1:5" x14ac:dyDescent="0.35">
      <c r="A124" s="291">
        <v>44205</v>
      </c>
      <c r="B124" s="407">
        <v>109</v>
      </c>
      <c r="C124" s="405">
        <v>1596</v>
      </c>
      <c r="D124" s="405"/>
    </row>
    <row r="125" spans="1:5" x14ac:dyDescent="0.35">
      <c r="A125" s="291">
        <v>44206</v>
      </c>
      <c r="B125" s="407">
        <v>123</v>
      </c>
      <c r="C125" s="405">
        <v>1598</v>
      </c>
      <c r="D125" s="405"/>
    </row>
    <row r="126" spans="1:5" x14ac:dyDescent="0.35">
      <c r="A126" s="291">
        <v>44207</v>
      </c>
      <c r="B126" s="407">
        <v>126</v>
      </c>
      <c r="C126" s="405">
        <v>1664</v>
      </c>
      <c r="D126" s="405"/>
    </row>
    <row r="127" spans="1:5" x14ac:dyDescent="0.35">
      <c r="A127" s="126">
        <v>44208</v>
      </c>
      <c r="B127" s="407">
        <v>133</v>
      </c>
      <c r="C127" s="405">
        <v>1717</v>
      </c>
      <c r="D127" s="405"/>
    </row>
    <row r="128" spans="1:5" x14ac:dyDescent="0.35">
      <c r="A128" s="291">
        <v>44209</v>
      </c>
      <c r="B128" s="407">
        <v>134</v>
      </c>
      <c r="C128" s="405">
        <v>1794</v>
      </c>
      <c r="D128" s="405"/>
      <c r="E128" s="354"/>
    </row>
    <row r="129" spans="1:5" x14ac:dyDescent="0.35">
      <c r="A129" s="291">
        <v>44210</v>
      </c>
      <c r="B129" s="407">
        <v>142</v>
      </c>
      <c r="C129" s="405">
        <v>1840</v>
      </c>
      <c r="D129" s="405"/>
      <c r="E129" s="354"/>
    </row>
    <row r="130" spans="1:5" x14ac:dyDescent="0.35">
      <c r="A130" s="291">
        <v>44211</v>
      </c>
      <c r="B130" s="407">
        <v>141</v>
      </c>
      <c r="C130" s="405">
        <v>1881</v>
      </c>
      <c r="D130" s="405"/>
    </row>
    <row r="131" spans="1:5" x14ac:dyDescent="0.35">
      <c r="A131" s="291">
        <v>44212</v>
      </c>
      <c r="B131" s="406">
        <v>145</v>
      </c>
      <c r="C131" s="405">
        <v>1893</v>
      </c>
      <c r="D131" s="405"/>
    </row>
    <row r="132" spans="1:5" x14ac:dyDescent="0.35">
      <c r="A132" s="291">
        <v>44213</v>
      </c>
      <c r="B132" s="406">
        <v>147</v>
      </c>
      <c r="C132" s="405">
        <v>1918</v>
      </c>
      <c r="D132" s="405"/>
    </row>
    <row r="133" spans="1:5" x14ac:dyDescent="0.35">
      <c r="A133" s="291">
        <v>44214</v>
      </c>
      <c r="B133" s="406">
        <v>146</v>
      </c>
      <c r="C133" s="405">
        <v>1959</v>
      </c>
      <c r="D133" s="405"/>
    </row>
    <row r="134" spans="1:5" x14ac:dyDescent="0.35">
      <c r="A134" s="291">
        <v>44215</v>
      </c>
      <c r="B134" s="406">
        <v>150</v>
      </c>
      <c r="C134" s="405">
        <v>1989</v>
      </c>
      <c r="D134" s="405"/>
    </row>
    <row r="135" spans="1:5" x14ac:dyDescent="0.35">
      <c r="A135" s="291">
        <v>44216</v>
      </c>
      <c r="B135" s="406">
        <v>156</v>
      </c>
      <c r="C135" s="405">
        <v>2003</v>
      </c>
      <c r="D135" s="405">
        <v>12</v>
      </c>
      <c r="E135" s="384"/>
    </row>
    <row r="136" spans="1:5" x14ac:dyDescent="0.35">
      <c r="A136" s="126">
        <v>44217</v>
      </c>
      <c r="B136" s="406">
        <v>161</v>
      </c>
      <c r="C136" s="405">
        <v>2004</v>
      </c>
      <c r="D136" s="405">
        <v>11</v>
      </c>
      <c r="E136" s="384"/>
    </row>
    <row r="137" spans="1:5" x14ac:dyDescent="0.35">
      <c r="A137" s="126">
        <v>44218</v>
      </c>
      <c r="B137" s="406">
        <v>161</v>
      </c>
      <c r="C137" s="405">
        <v>2053</v>
      </c>
      <c r="D137" s="405">
        <v>11</v>
      </c>
      <c r="E137" s="384"/>
    </row>
    <row r="138" spans="1:5" x14ac:dyDescent="0.35">
      <c r="A138" s="126">
        <v>44219</v>
      </c>
      <c r="B138" s="406">
        <v>159</v>
      </c>
      <c r="C138" s="405">
        <v>2026</v>
      </c>
      <c r="D138" s="405">
        <v>8</v>
      </c>
      <c r="E138" s="384"/>
    </row>
    <row r="139" spans="1:5" x14ac:dyDescent="0.35">
      <c r="A139" s="126">
        <v>44220</v>
      </c>
      <c r="B139" s="406">
        <v>157</v>
      </c>
      <c r="C139" s="405">
        <v>2010</v>
      </c>
      <c r="D139" s="405">
        <v>9</v>
      </c>
      <c r="E139" s="384"/>
    </row>
    <row r="140" spans="1:5" x14ac:dyDescent="0.35">
      <c r="A140" s="126">
        <v>44221</v>
      </c>
      <c r="B140" s="406">
        <v>151</v>
      </c>
      <c r="C140" s="405">
        <v>2016</v>
      </c>
      <c r="D140" s="405">
        <v>9</v>
      </c>
      <c r="E140" s="384"/>
    </row>
    <row r="141" spans="1:5" x14ac:dyDescent="0.35">
      <c r="A141" s="291">
        <v>44222</v>
      </c>
      <c r="B141" s="406">
        <v>149</v>
      </c>
      <c r="C141" s="405">
        <v>2010</v>
      </c>
      <c r="D141" s="405">
        <v>14</v>
      </c>
      <c r="E141" s="384"/>
    </row>
    <row r="142" spans="1:5" x14ac:dyDescent="0.35">
      <c r="A142" s="126">
        <v>44223</v>
      </c>
      <c r="B142" s="406">
        <v>145</v>
      </c>
      <c r="C142" s="405">
        <v>2016</v>
      </c>
      <c r="D142" s="405">
        <v>15</v>
      </c>
      <c r="E142" s="384"/>
    </row>
    <row r="143" spans="1:5" x14ac:dyDescent="0.35">
      <c r="A143" s="126">
        <v>44224</v>
      </c>
      <c r="B143" s="406">
        <v>142</v>
      </c>
      <c r="C143" s="405">
        <v>1983</v>
      </c>
      <c r="D143" s="405">
        <v>14</v>
      </c>
      <c r="E143" s="384"/>
    </row>
    <row r="144" spans="1:5" x14ac:dyDescent="0.35">
      <c r="A144" s="126">
        <v>44225</v>
      </c>
      <c r="B144" s="406">
        <v>144</v>
      </c>
      <c r="C144" s="405">
        <v>1958</v>
      </c>
      <c r="D144" s="405">
        <v>11</v>
      </c>
      <c r="E144" s="384"/>
    </row>
    <row r="145" spans="1:5" x14ac:dyDescent="0.35">
      <c r="A145" s="126">
        <v>44226</v>
      </c>
      <c r="B145" s="406">
        <v>142</v>
      </c>
      <c r="C145" s="405">
        <v>1952</v>
      </c>
      <c r="D145" s="405">
        <v>10</v>
      </c>
      <c r="E145" s="384"/>
    </row>
    <row r="146" spans="1:5" x14ac:dyDescent="0.35">
      <c r="A146" s="126">
        <v>44227</v>
      </c>
      <c r="B146" s="406">
        <v>143</v>
      </c>
      <c r="C146" s="405">
        <v>1941</v>
      </c>
      <c r="D146" s="405">
        <v>12</v>
      </c>
      <c r="E146" s="384"/>
    </row>
    <row r="147" spans="1:5" x14ac:dyDescent="0.35">
      <c r="A147" s="126">
        <v>44228</v>
      </c>
      <c r="B147" s="406">
        <v>143</v>
      </c>
      <c r="C147" s="405">
        <v>1958</v>
      </c>
      <c r="D147" s="405">
        <v>14</v>
      </c>
      <c r="E147" s="384"/>
    </row>
    <row r="148" spans="1:5" x14ac:dyDescent="0.35">
      <c r="A148" s="126">
        <v>44229</v>
      </c>
      <c r="B148" s="406">
        <v>140</v>
      </c>
      <c r="C148" s="405">
        <v>1934</v>
      </c>
      <c r="D148" s="405">
        <v>15</v>
      </c>
      <c r="E148" s="384"/>
    </row>
    <row r="149" spans="1:5" x14ac:dyDescent="0.35">
      <c r="A149" s="126">
        <v>44230</v>
      </c>
      <c r="B149" s="406">
        <v>131</v>
      </c>
      <c r="C149" s="405">
        <v>1865</v>
      </c>
      <c r="D149" s="405">
        <v>17</v>
      </c>
      <c r="E149" s="384"/>
    </row>
    <row r="150" spans="1:5" x14ac:dyDescent="0.35">
      <c r="A150" s="126">
        <v>44231</v>
      </c>
      <c r="B150" s="406">
        <v>127</v>
      </c>
      <c r="C150" s="405">
        <v>1812</v>
      </c>
      <c r="D150" s="405">
        <v>20</v>
      </c>
      <c r="E150" s="384"/>
    </row>
    <row r="151" spans="1:5" x14ac:dyDescent="0.35">
      <c r="A151" s="126">
        <v>44232</v>
      </c>
      <c r="B151" s="406">
        <v>123</v>
      </c>
      <c r="C151" s="405">
        <v>1794</v>
      </c>
      <c r="D151" s="405">
        <v>20</v>
      </c>
      <c r="E151" s="384"/>
    </row>
    <row r="152" spans="1:5" x14ac:dyDescent="0.35">
      <c r="A152" s="126">
        <v>44233</v>
      </c>
      <c r="B152" s="406">
        <v>117</v>
      </c>
      <c r="C152" s="405">
        <v>1729</v>
      </c>
      <c r="D152" s="405">
        <v>23</v>
      </c>
      <c r="E152" s="384"/>
    </row>
    <row r="153" spans="1:5" x14ac:dyDescent="0.35">
      <c r="A153" s="126">
        <v>44234</v>
      </c>
      <c r="B153" s="406">
        <v>108</v>
      </c>
      <c r="C153" s="405">
        <v>1710</v>
      </c>
      <c r="D153" s="405">
        <v>29</v>
      </c>
      <c r="E153" s="384"/>
    </row>
    <row r="154" spans="1:5" x14ac:dyDescent="0.35">
      <c r="A154" s="126">
        <v>44235</v>
      </c>
      <c r="B154" s="406">
        <v>108</v>
      </c>
      <c r="C154" s="405">
        <v>1672</v>
      </c>
      <c r="D154" s="405">
        <v>31</v>
      </c>
      <c r="E154" s="384"/>
    </row>
    <row r="155" spans="1:5" x14ac:dyDescent="0.35">
      <c r="A155" s="126">
        <v>44236</v>
      </c>
      <c r="B155" s="406">
        <v>112</v>
      </c>
      <c r="C155" s="405">
        <v>1618</v>
      </c>
      <c r="D155" s="405">
        <v>31</v>
      </c>
      <c r="E155" s="384"/>
    </row>
    <row r="156" spans="1:5" x14ac:dyDescent="0.35">
      <c r="A156" s="126">
        <v>44237</v>
      </c>
      <c r="B156" s="406">
        <v>113</v>
      </c>
      <c r="C156" s="405">
        <v>1542</v>
      </c>
      <c r="D156" s="405">
        <v>30</v>
      </c>
      <c r="E156" s="384"/>
    </row>
    <row r="157" spans="1:5" x14ac:dyDescent="0.35">
      <c r="A157" s="126">
        <v>44238</v>
      </c>
      <c r="B157" s="406">
        <v>109</v>
      </c>
      <c r="C157" s="351">
        <v>1499</v>
      </c>
      <c r="D157" s="411">
        <v>28</v>
      </c>
    </row>
    <row r="158" spans="1:5" x14ac:dyDescent="0.35">
      <c r="A158" s="126">
        <v>44239</v>
      </c>
      <c r="B158" s="406">
        <v>115</v>
      </c>
      <c r="C158" s="351">
        <v>1472</v>
      </c>
      <c r="D158" s="411">
        <v>30</v>
      </c>
    </row>
    <row r="159" spans="1:5" x14ac:dyDescent="0.35">
      <c r="A159" s="126">
        <v>44240</v>
      </c>
      <c r="B159" s="412">
        <v>110</v>
      </c>
      <c r="C159" s="411">
        <v>1449</v>
      </c>
      <c r="D159" s="411">
        <v>33</v>
      </c>
    </row>
    <row r="160" spans="1:5" x14ac:dyDescent="0.35">
      <c r="A160" s="126">
        <v>44241</v>
      </c>
      <c r="B160" s="412">
        <v>104</v>
      </c>
      <c r="C160" s="411">
        <v>1443</v>
      </c>
      <c r="D160" s="411">
        <v>31</v>
      </c>
    </row>
    <row r="161" spans="1:5" x14ac:dyDescent="0.35">
      <c r="A161" s="126">
        <v>44242</v>
      </c>
      <c r="B161" s="412">
        <v>102</v>
      </c>
      <c r="C161" s="411">
        <v>1428</v>
      </c>
      <c r="D161" s="411">
        <v>35</v>
      </c>
    </row>
    <row r="162" spans="1:5" x14ac:dyDescent="0.35">
      <c r="A162" s="126">
        <v>44243</v>
      </c>
      <c r="B162" s="412">
        <v>100</v>
      </c>
      <c r="C162" s="411">
        <v>1383</v>
      </c>
      <c r="D162" s="411">
        <v>36</v>
      </c>
    </row>
    <row r="163" spans="1:5" x14ac:dyDescent="0.35">
      <c r="A163" s="126">
        <v>44244</v>
      </c>
      <c r="B163" s="412">
        <v>99</v>
      </c>
      <c r="C163" s="411">
        <v>1317</v>
      </c>
      <c r="D163" s="411">
        <v>33</v>
      </c>
    </row>
    <row r="164" spans="1:5" x14ac:dyDescent="0.35">
      <c r="A164" s="126">
        <v>44245</v>
      </c>
      <c r="B164" s="412">
        <v>95</v>
      </c>
      <c r="C164" s="411">
        <v>1261</v>
      </c>
      <c r="D164" s="411">
        <v>30</v>
      </c>
    </row>
    <row r="165" spans="1:5" x14ac:dyDescent="0.35">
      <c r="A165" s="126">
        <v>44246</v>
      </c>
      <c r="B165" s="412">
        <v>98</v>
      </c>
      <c r="C165" s="411">
        <v>1222</v>
      </c>
      <c r="D165" s="411">
        <v>32</v>
      </c>
    </row>
    <row r="166" spans="1:5" x14ac:dyDescent="0.35">
      <c r="A166" s="126">
        <v>44247</v>
      </c>
      <c r="B166" s="412">
        <v>98</v>
      </c>
      <c r="C166" s="411">
        <v>1154</v>
      </c>
      <c r="D166" s="411">
        <v>32</v>
      </c>
    </row>
    <row r="167" spans="1:5" x14ac:dyDescent="0.35">
      <c r="A167" s="126">
        <v>44248</v>
      </c>
      <c r="B167" s="412">
        <v>99</v>
      </c>
      <c r="C167" s="411">
        <v>1132</v>
      </c>
      <c r="D167" s="411">
        <v>32</v>
      </c>
    </row>
    <row r="168" spans="1:5" x14ac:dyDescent="0.35">
      <c r="A168" s="126">
        <v>44249</v>
      </c>
      <c r="B168" s="412">
        <v>99</v>
      </c>
      <c r="C168" s="411">
        <v>1141</v>
      </c>
      <c r="D168" s="411">
        <v>32</v>
      </c>
    </row>
    <row r="169" spans="1:5" x14ac:dyDescent="0.35">
      <c r="A169" s="126">
        <v>44250</v>
      </c>
      <c r="B169" s="412">
        <v>93</v>
      </c>
      <c r="C169" s="411">
        <v>1076</v>
      </c>
      <c r="D169" s="411">
        <v>32</v>
      </c>
    </row>
    <row r="170" spans="1:5" x14ac:dyDescent="0.35">
      <c r="A170" s="126">
        <v>44251</v>
      </c>
      <c r="B170" s="412">
        <v>93</v>
      </c>
      <c r="C170" s="411">
        <v>1018</v>
      </c>
      <c r="D170" s="411">
        <v>31</v>
      </c>
      <c r="E170" s="355"/>
    </row>
    <row r="171" spans="1:5" x14ac:dyDescent="0.35">
      <c r="A171" s="126">
        <v>44252</v>
      </c>
      <c r="B171" s="412">
        <v>89</v>
      </c>
      <c r="C171" s="411">
        <v>967</v>
      </c>
      <c r="D171" s="411">
        <v>30</v>
      </c>
      <c r="E171" s="355"/>
    </row>
    <row r="172" spans="1:5" x14ac:dyDescent="0.35">
      <c r="A172" s="126">
        <v>44253</v>
      </c>
      <c r="B172" s="412">
        <v>80</v>
      </c>
      <c r="C172" s="411">
        <v>924</v>
      </c>
      <c r="D172" s="411">
        <v>31</v>
      </c>
    </row>
    <row r="173" spans="1:5" x14ac:dyDescent="0.35">
      <c r="A173" s="126">
        <v>44254</v>
      </c>
      <c r="B173" s="412">
        <v>74</v>
      </c>
      <c r="C173" s="411">
        <v>898</v>
      </c>
      <c r="D173" s="411">
        <v>31</v>
      </c>
    </row>
    <row r="174" spans="1:5" x14ac:dyDescent="0.35">
      <c r="A174" s="126">
        <v>44255</v>
      </c>
      <c r="B174" s="412">
        <v>78</v>
      </c>
      <c r="C174" s="411">
        <v>837</v>
      </c>
      <c r="D174" s="411">
        <v>31</v>
      </c>
    </row>
    <row r="175" spans="1:5" x14ac:dyDescent="0.35">
      <c r="A175" s="126">
        <v>44256</v>
      </c>
      <c r="B175" s="412">
        <v>71</v>
      </c>
      <c r="C175" s="411">
        <v>824</v>
      </c>
      <c r="D175" s="411">
        <v>32</v>
      </c>
    </row>
    <row r="176" spans="1:5" x14ac:dyDescent="0.35">
      <c r="A176" s="126">
        <v>44257</v>
      </c>
      <c r="B176" s="412">
        <v>71</v>
      </c>
      <c r="C176" s="411">
        <v>784</v>
      </c>
      <c r="D176" s="411">
        <v>32</v>
      </c>
    </row>
    <row r="177" spans="1:5" x14ac:dyDescent="0.35">
      <c r="A177" s="126">
        <v>44258</v>
      </c>
      <c r="B177" s="412">
        <v>69</v>
      </c>
      <c r="C177" s="411">
        <v>750</v>
      </c>
      <c r="D177" s="411">
        <v>29</v>
      </c>
    </row>
    <row r="178" spans="1:5" x14ac:dyDescent="0.35">
      <c r="A178" s="126">
        <v>44259</v>
      </c>
      <c r="B178" s="437">
        <v>67</v>
      </c>
      <c r="C178" s="438">
        <v>718</v>
      </c>
      <c r="D178" s="438">
        <v>27</v>
      </c>
      <c r="E178"/>
    </row>
    <row r="179" spans="1:5" x14ac:dyDescent="0.35">
      <c r="A179" s="126">
        <v>44260</v>
      </c>
      <c r="B179" s="437">
        <v>64</v>
      </c>
      <c r="C179" s="438">
        <v>666</v>
      </c>
      <c r="D179" s="438">
        <v>27</v>
      </c>
    </row>
    <row r="180" spans="1:5" x14ac:dyDescent="0.35">
      <c r="A180" s="126">
        <v>44261</v>
      </c>
      <c r="B180" s="437">
        <v>63</v>
      </c>
      <c r="C180" s="438">
        <v>639</v>
      </c>
      <c r="D180" s="438">
        <v>27</v>
      </c>
    </row>
    <row r="181" spans="1:5" x14ac:dyDescent="0.35">
      <c r="A181" s="126">
        <v>44262</v>
      </c>
      <c r="B181" s="437">
        <v>61</v>
      </c>
      <c r="C181" s="438">
        <v>628</v>
      </c>
      <c r="D181" s="438">
        <v>29</v>
      </c>
    </row>
    <row r="182" spans="1:5" x14ac:dyDescent="0.35">
      <c r="A182" s="126">
        <v>44263</v>
      </c>
      <c r="B182" s="437">
        <v>59</v>
      </c>
      <c r="C182" s="438">
        <v>654</v>
      </c>
      <c r="D182" s="438">
        <v>29</v>
      </c>
    </row>
    <row r="183" spans="1:5" x14ac:dyDescent="0.35">
      <c r="A183" s="126">
        <v>44264</v>
      </c>
      <c r="B183" s="437">
        <v>49</v>
      </c>
      <c r="C183" s="438">
        <v>614</v>
      </c>
      <c r="D183" s="438">
        <v>28</v>
      </c>
    </row>
    <row r="184" spans="1:5" x14ac:dyDescent="0.35">
      <c r="A184" s="126">
        <v>44265</v>
      </c>
      <c r="B184" s="437">
        <v>49</v>
      </c>
      <c r="C184" s="438">
        <v>582</v>
      </c>
      <c r="D184" s="438">
        <v>29</v>
      </c>
    </row>
    <row r="185" spans="1:5" x14ac:dyDescent="0.35">
      <c r="A185" s="126">
        <v>44266</v>
      </c>
      <c r="B185" s="437">
        <v>40</v>
      </c>
      <c r="C185" s="438">
        <v>525</v>
      </c>
      <c r="D185" s="438">
        <v>28</v>
      </c>
    </row>
    <row r="186" spans="1:5" x14ac:dyDescent="0.35">
      <c r="A186" s="126">
        <v>44267</v>
      </c>
      <c r="B186" s="437">
        <v>38</v>
      </c>
      <c r="C186" s="438">
        <v>512</v>
      </c>
      <c r="D186" s="438">
        <v>27</v>
      </c>
    </row>
    <row r="187" spans="1:5" x14ac:dyDescent="0.35">
      <c r="A187" s="126">
        <v>44268</v>
      </c>
      <c r="B187" s="437">
        <v>38</v>
      </c>
      <c r="C187" s="438">
        <v>479</v>
      </c>
      <c r="D187" s="438">
        <v>28</v>
      </c>
    </row>
    <row r="188" spans="1:5" x14ac:dyDescent="0.35">
      <c r="A188" s="126">
        <v>44269</v>
      </c>
      <c r="B188" s="437">
        <v>40</v>
      </c>
      <c r="C188" s="438">
        <v>461</v>
      </c>
      <c r="D188" s="438">
        <v>28</v>
      </c>
    </row>
    <row r="189" spans="1:5" x14ac:dyDescent="0.35">
      <c r="A189" s="126">
        <v>44270</v>
      </c>
      <c r="B189" s="437">
        <v>40</v>
      </c>
      <c r="C189" s="438">
        <v>447</v>
      </c>
      <c r="D189" s="438">
        <v>26</v>
      </c>
    </row>
    <row r="190" spans="1:5" x14ac:dyDescent="0.35">
      <c r="A190" s="126">
        <v>44271</v>
      </c>
      <c r="B190" s="437">
        <v>42</v>
      </c>
      <c r="C190" s="438">
        <v>440</v>
      </c>
      <c r="D190" s="438">
        <v>26</v>
      </c>
    </row>
    <row r="191" spans="1:5" x14ac:dyDescent="0.35">
      <c r="A191" s="126">
        <v>44272</v>
      </c>
      <c r="B191" s="437">
        <v>38</v>
      </c>
      <c r="C191" s="438">
        <v>422</v>
      </c>
      <c r="D191" s="438">
        <v>22</v>
      </c>
    </row>
    <row r="192" spans="1:5" x14ac:dyDescent="0.35">
      <c r="A192" s="126">
        <v>44273</v>
      </c>
      <c r="B192" s="437">
        <v>38</v>
      </c>
      <c r="C192" s="438">
        <v>405</v>
      </c>
      <c r="D192" s="438">
        <v>26</v>
      </c>
    </row>
    <row r="193" spans="1:7" x14ac:dyDescent="0.35">
      <c r="A193" s="126">
        <v>44274</v>
      </c>
      <c r="B193" s="437">
        <v>35</v>
      </c>
      <c r="C193" s="438">
        <v>397</v>
      </c>
      <c r="D193" s="438">
        <v>24</v>
      </c>
    </row>
    <row r="194" spans="1:7" x14ac:dyDescent="0.35">
      <c r="A194" s="126">
        <v>44275</v>
      </c>
      <c r="B194" s="437">
        <v>31</v>
      </c>
      <c r="C194" s="438">
        <v>367</v>
      </c>
      <c r="D194" s="438">
        <v>26</v>
      </c>
    </row>
    <row r="195" spans="1:7" x14ac:dyDescent="0.35">
      <c r="A195" s="126">
        <v>44276</v>
      </c>
      <c r="B195" s="437">
        <v>31</v>
      </c>
      <c r="C195" s="438">
        <v>344</v>
      </c>
      <c r="D195" s="438">
        <v>24</v>
      </c>
    </row>
    <row r="196" spans="1:7" x14ac:dyDescent="0.35">
      <c r="A196" s="126">
        <v>44277</v>
      </c>
      <c r="B196" s="437">
        <v>33</v>
      </c>
      <c r="C196" s="438">
        <v>353</v>
      </c>
      <c r="D196" s="438">
        <v>24</v>
      </c>
    </row>
    <row r="197" spans="1:7" x14ac:dyDescent="0.35">
      <c r="A197" s="126">
        <v>44278</v>
      </c>
      <c r="B197" s="437">
        <v>28</v>
      </c>
      <c r="C197" s="438">
        <v>341</v>
      </c>
      <c r="D197" s="438">
        <v>23</v>
      </c>
    </row>
    <row r="198" spans="1:7" x14ac:dyDescent="0.35">
      <c r="A198" s="126">
        <v>44279</v>
      </c>
      <c r="B198" s="437">
        <v>31</v>
      </c>
      <c r="C198" s="438">
        <v>321</v>
      </c>
      <c r="D198" s="438">
        <v>20</v>
      </c>
    </row>
    <row r="199" spans="1:7" x14ac:dyDescent="0.35">
      <c r="A199" s="126">
        <v>44280</v>
      </c>
      <c r="B199" s="437">
        <v>32</v>
      </c>
      <c r="C199" s="438">
        <v>310</v>
      </c>
      <c r="D199" s="438">
        <v>18</v>
      </c>
    </row>
    <row r="200" spans="1:7" x14ac:dyDescent="0.35">
      <c r="A200" s="126">
        <v>44281</v>
      </c>
      <c r="B200" s="437">
        <v>26</v>
      </c>
      <c r="C200" s="438">
        <v>296</v>
      </c>
      <c r="D200" s="438">
        <v>14</v>
      </c>
    </row>
    <row r="201" spans="1:7" x14ac:dyDescent="0.35">
      <c r="A201" s="126">
        <v>44282</v>
      </c>
      <c r="B201" s="437">
        <v>26</v>
      </c>
      <c r="C201" s="438">
        <v>283</v>
      </c>
      <c r="D201" s="438">
        <v>16</v>
      </c>
    </row>
    <row r="202" spans="1:7" x14ac:dyDescent="0.35">
      <c r="A202" s="126">
        <v>44283</v>
      </c>
      <c r="B202" s="437">
        <v>22</v>
      </c>
      <c r="C202" s="437">
        <v>264</v>
      </c>
      <c r="D202" s="437">
        <v>16</v>
      </c>
    </row>
    <row r="203" spans="1:7" x14ac:dyDescent="0.35">
      <c r="A203" s="126">
        <v>44284</v>
      </c>
      <c r="B203" s="437">
        <v>22</v>
      </c>
      <c r="C203" s="437">
        <v>259</v>
      </c>
      <c r="D203" s="437">
        <v>15</v>
      </c>
    </row>
    <row r="204" spans="1:7" x14ac:dyDescent="0.35">
      <c r="A204" s="126">
        <v>44285</v>
      </c>
      <c r="B204" s="437">
        <v>23</v>
      </c>
      <c r="C204" s="437">
        <v>250</v>
      </c>
      <c r="D204" s="437">
        <v>17</v>
      </c>
    </row>
    <row r="205" spans="1:7" x14ac:dyDescent="0.35">
      <c r="A205" s="126">
        <v>44286</v>
      </c>
      <c r="B205" s="437">
        <v>21</v>
      </c>
      <c r="C205" s="437">
        <v>237</v>
      </c>
      <c r="D205" s="437">
        <v>17</v>
      </c>
    </row>
    <row r="206" spans="1:7" x14ac:dyDescent="0.35">
      <c r="A206" s="126">
        <v>44287</v>
      </c>
      <c r="B206" s="437">
        <v>21</v>
      </c>
      <c r="C206" s="437">
        <v>215</v>
      </c>
      <c r="D206" s="437">
        <v>18</v>
      </c>
      <c r="E206" s="384"/>
      <c r="F206" s="384"/>
      <c r="G206" s="384"/>
    </row>
    <row r="207" spans="1:7" x14ac:dyDescent="0.35">
      <c r="A207" s="126">
        <v>44288</v>
      </c>
      <c r="B207" s="437">
        <v>23</v>
      </c>
      <c r="C207" s="437">
        <v>207</v>
      </c>
      <c r="D207" s="437">
        <v>16</v>
      </c>
    </row>
    <row r="208" spans="1:7" x14ac:dyDescent="0.35">
      <c r="A208" s="126">
        <v>44289</v>
      </c>
      <c r="B208" s="437">
        <v>18</v>
      </c>
      <c r="C208" s="437">
        <v>201</v>
      </c>
      <c r="D208" s="437">
        <v>16</v>
      </c>
    </row>
    <row r="209" spans="1:4" x14ac:dyDescent="0.35">
      <c r="A209" s="126">
        <v>44290</v>
      </c>
      <c r="B209" s="437">
        <v>19</v>
      </c>
      <c r="C209" s="437">
        <v>193</v>
      </c>
      <c r="D209" s="437">
        <v>16</v>
      </c>
    </row>
    <row r="210" spans="1:4" x14ac:dyDescent="0.35">
      <c r="A210" s="126">
        <v>44291</v>
      </c>
      <c r="B210" s="437">
        <v>18</v>
      </c>
      <c r="C210" s="437">
        <v>202</v>
      </c>
      <c r="D210" s="437">
        <v>16</v>
      </c>
    </row>
    <row r="211" spans="1:4" x14ac:dyDescent="0.35">
      <c r="A211" s="126">
        <v>44292</v>
      </c>
      <c r="B211" s="437">
        <v>21</v>
      </c>
      <c r="C211" s="437">
        <v>196</v>
      </c>
      <c r="D211" s="437">
        <v>15</v>
      </c>
    </row>
    <row r="212" spans="1:4" x14ac:dyDescent="0.35">
      <c r="A212" s="126">
        <v>44293</v>
      </c>
      <c r="B212" s="437">
        <v>21.3333333333333</v>
      </c>
      <c r="C212" s="437">
        <v>192</v>
      </c>
      <c r="D212" s="437">
        <v>14.6666666666667</v>
      </c>
    </row>
    <row r="213" spans="1:4" x14ac:dyDescent="0.35">
      <c r="A213" s="126">
        <v>44294</v>
      </c>
      <c r="B213" s="437">
        <v>21</v>
      </c>
      <c r="C213" s="437">
        <v>174</v>
      </c>
      <c r="D213" s="437">
        <v>11</v>
      </c>
    </row>
    <row r="214" spans="1:4" x14ac:dyDescent="0.35">
      <c r="A214" s="126">
        <v>44295</v>
      </c>
      <c r="B214" s="437">
        <v>19</v>
      </c>
      <c r="C214" s="437">
        <v>167</v>
      </c>
      <c r="D214" s="437">
        <v>10</v>
      </c>
    </row>
    <row r="215" spans="1:4" x14ac:dyDescent="0.35">
      <c r="A215" s="126">
        <v>44296</v>
      </c>
      <c r="B215" s="437">
        <v>20</v>
      </c>
      <c r="C215" s="437">
        <v>160</v>
      </c>
      <c r="D215" s="437">
        <v>9</v>
      </c>
    </row>
    <row r="216" spans="1:4" x14ac:dyDescent="0.35">
      <c r="A216" s="126">
        <v>44297</v>
      </c>
      <c r="B216" s="437">
        <v>21</v>
      </c>
      <c r="C216" s="437">
        <v>149</v>
      </c>
      <c r="D216" s="437">
        <v>10</v>
      </c>
    </row>
    <row r="217" spans="1:4" x14ac:dyDescent="0.35">
      <c r="A217" s="126">
        <v>44298</v>
      </c>
      <c r="B217" s="437">
        <v>21</v>
      </c>
      <c r="C217" s="437">
        <v>154</v>
      </c>
      <c r="D217" s="437">
        <v>9</v>
      </c>
    </row>
    <row r="218" spans="1:4" x14ac:dyDescent="0.35">
      <c r="A218" s="126">
        <v>44299</v>
      </c>
      <c r="B218" s="437">
        <v>20</v>
      </c>
      <c r="C218" s="437">
        <v>133</v>
      </c>
      <c r="D218" s="437">
        <v>8</v>
      </c>
    </row>
    <row r="219" spans="1:4" x14ac:dyDescent="0.35">
      <c r="A219" s="126">
        <v>44300</v>
      </c>
      <c r="B219" s="437">
        <v>20</v>
      </c>
      <c r="C219" s="437">
        <v>119</v>
      </c>
      <c r="D219" s="437">
        <v>7</v>
      </c>
    </row>
    <row r="220" spans="1:4" x14ac:dyDescent="0.35">
      <c r="A220" s="126">
        <v>44301</v>
      </c>
      <c r="B220" s="437">
        <v>16</v>
      </c>
      <c r="C220" s="437">
        <v>115</v>
      </c>
      <c r="D220" s="437">
        <v>6</v>
      </c>
    </row>
    <row r="221" spans="1:4" x14ac:dyDescent="0.35">
      <c r="A221" s="126">
        <v>44302</v>
      </c>
      <c r="B221" s="437">
        <v>18</v>
      </c>
      <c r="C221" s="437">
        <v>109</v>
      </c>
      <c r="D221" s="437">
        <v>7</v>
      </c>
    </row>
    <row r="222" spans="1:4" x14ac:dyDescent="0.35">
      <c r="A222" s="126">
        <v>44303</v>
      </c>
      <c r="B222" s="437">
        <v>16</v>
      </c>
      <c r="C222" s="437">
        <v>105</v>
      </c>
      <c r="D222" s="437">
        <v>6</v>
      </c>
    </row>
    <row r="223" spans="1:4" x14ac:dyDescent="0.35">
      <c r="A223" s="126">
        <v>44304</v>
      </c>
      <c r="B223" s="437">
        <v>14</v>
      </c>
      <c r="C223" s="437">
        <v>104</v>
      </c>
      <c r="D223" s="437">
        <v>6</v>
      </c>
    </row>
    <row r="224" spans="1:4" x14ac:dyDescent="0.35">
      <c r="A224" s="126">
        <v>44305</v>
      </c>
      <c r="B224" s="437">
        <v>14</v>
      </c>
      <c r="C224" s="437">
        <v>104</v>
      </c>
      <c r="D224" s="437">
        <v>6</v>
      </c>
    </row>
    <row r="225" spans="1:4" x14ac:dyDescent="0.35">
      <c r="A225" s="126">
        <v>44306</v>
      </c>
      <c r="B225" s="437">
        <v>13</v>
      </c>
      <c r="C225" s="437">
        <v>106</v>
      </c>
      <c r="D225" s="437">
        <v>7</v>
      </c>
    </row>
    <row r="226" spans="1:4" x14ac:dyDescent="0.35">
      <c r="A226" s="126">
        <v>44307</v>
      </c>
      <c r="B226" s="437">
        <v>14</v>
      </c>
      <c r="C226" s="437">
        <v>107</v>
      </c>
      <c r="D226" s="437">
        <v>7</v>
      </c>
    </row>
    <row r="227" spans="1:4" x14ac:dyDescent="0.35">
      <c r="A227" s="126">
        <v>44308</v>
      </c>
      <c r="B227" s="437">
        <v>12</v>
      </c>
      <c r="C227" s="437">
        <v>93</v>
      </c>
      <c r="D227" s="437">
        <v>7</v>
      </c>
    </row>
    <row r="228" spans="1:4" x14ac:dyDescent="0.35">
      <c r="A228" s="126">
        <v>44309</v>
      </c>
      <c r="B228" s="437">
        <v>12</v>
      </c>
      <c r="C228" s="437">
        <v>93</v>
      </c>
      <c r="D228" s="437">
        <v>7</v>
      </c>
    </row>
    <row r="229" spans="1:4" x14ac:dyDescent="0.35">
      <c r="A229" s="126">
        <v>44310</v>
      </c>
      <c r="B229" s="437">
        <v>12</v>
      </c>
      <c r="C229" s="437">
        <v>94</v>
      </c>
      <c r="D229" s="437">
        <v>7</v>
      </c>
    </row>
    <row r="230" spans="1:4" x14ac:dyDescent="0.35">
      <c r="A230" s="126">
        <v>44311</v>
      </c>
      <c r="B230" s="437">
        <v>12</v>
      </c>
      <c r="C230" s="437">
        <v>89</v>
      </c>
      <c r="D230" s="437">
        <v>8</v>
      </c>
    </row>
    <row r="231" spans="1:4" x14ac:dyDescent="0.35">
      <c r="A231" s="126">
        <v>44312</v>
      </c>
      <c r="B231" s="437">
        <v>12</v>
      </c>
      <c r="C231" s="437">
        <v>93</v>
      </c>
      <c r="D231" s="437">
        <v>8</v>
      </c>
    </row>
    <row r="232" spans="1:4" x14ac:dyDescent="0.35">
      <c r="A232" s="126">
        <v>44313</v>
      </c>
      <c r="B232" s="437">
        <v>11</v>
      </c>
      <c r="C232" s="437">
        <v>81</v>
      </c>
      <c r="D232" s="437">
        <v>9</v>
      </c>
    </row>
    <row r="233" spans="1:4" x14ac:dyDescent="0.35">
      <c r="A233" s="126">
        <v>44314</v>
      </c>
      <c r="B233" s="437">
        <v>12</v>
      </c>
      <c r="C233" s="437">
        <v>75</v>
      </c>
      <c r="D233" s="437">
        <v>9</v>
      </c>
    </row>
    <row r="234" spans="1:4" x14ac:dyDescent="0.35">
      <c r="A234" s="126">
        <v>44315</v>
      </c>
      <c r="B234" s="437">
        <v>12</v>
      </c>
      <c r="C234" s="437">
        <v>70</v>
      </c>
      <c r="D234" s="437">
        <v>10</v>
      </c>
    </row>
    <row r="235" spans="1:4" x14ac:dyDescent="0.35">
      <c r="A235" s="126">
        <v>44316</v>
      </c>
      <c r="B235" s="437">
        <v>9</v>
      </c>
      <c r="C235" s="437">
        <v>67</v>
      </c>
      <c r="D235" s="437">
        <v>10</v>
      </c>
    </row>
    <row r="236" spans="1:4" x14ac:dyDescent="0.35">
      <c r="A236" s="126">
        <v>44317</v>
      </c>
      <c r="B236" s="437">
        <v>11</v>
      </c>
      <c r="C236" s="437">
        <v>65</v>
      </c>
      <c r="D236" s="437">
        <v>9</v>
      </c>
    </row>
    <row r="237" spans="1:4" x14ac:dyDescent="0.35">
      <c r="A237" s="126">
        <v>44318</v>
      </c>
      <c r="B237" s="437">
        <v>12</v>
      </c>
      <c r="C237" s="437">
        <v>68</v>
      </c>
      <c r="D237" s="437">
        <v>8</v>
      </c>
    </row>
    <row r="238" spans="1:4" x14ac:dyDescent="0.35">
      <c r="A238" s="126">
        <v>44319</v>
      </c>
      <c r="B238" s="437">
        <v>11</v>
      </c>
      <c r="C238" s="437">
        <v>65</v>
      </c>
      <c r="D238" s="437">
        <v>8</v>
      </c>
    </row>
    <row r="239" spans="1:4" x14ac:dyDescent="0.35">
      <c r="A239" s="126">
        <v>44320</v>
      </c>
      <c r="B239" s="437">
        <v>11</v>
      </c>
      <c r="C239" s="437">
        <v>58</v>
      </c>
      <c r="D239" s="437">
        <v>8</v>
      </c>
    </row>
    <row r="240" spans="1:4" x14ac:dyDescent="0.35">
      <c r="A240" s="126">
        <v>44321</v>
      </c>
      <c r="B240" s="437">
        <v>13</v>
      </c>
      <c r="C240" s="437">
        <v>69</v>
      </c>
      <c r="D240" s="437">
        <v>8</v>
      </c>
    </row>
    <row r="241" spans="1:5" x14ac:dyDescent="0.35">
      <c r="A241" s="126">
        <v>44322</v>
      </c>
      <c r="B241" s="437">
        <v>11</v>
      </c>
      <c r="C241" s="437">
        <v>58</v>
      </c>
      <c r="D241" s="437">
        <v>8</v>
      </c>
    </row>
    <row r="242" spans="1:5" x14ac:dyDescent="0.35">
      <c r="A242" s="126">
        <v>44323</v>
      </c>
      <c r="B242" s="437">
        <v>8</v>
      </c>
      <c r="C242" s="437">
        <v>68</v>
      </c>
      <c r="D242" s="437">
        <v>9</v>
      </c>
    </row>
    <row r="243" spans="1:5" x14ac:dyDescent="0.35">
      <c r="A243" s="126">
        <v>44324</v>
      </c>
      <c r="B243" s="437">
        <v>9</v>
      </c>
      <c r="C243" s="437">
        <v>64</v>
      </c>
      <c r="D243" s="437">
        <v>9</v>
      </c>
    </row>
    <row r="244" spans="1:5" x14ac:dyDescent="0.35">
      <c r="A244" s="126">
        <v>44325</v>
      </c>
      <c r="B244" s="437">
        <v>6</v>
      </c>
      <c r="C244" s="437">
        <v>65</v>
      </c>
      <c r="D244" s="437">
        <v>10</v>
      </c>
    </row>
    <row r="245" spans="1:5" x14ac:dyDescent="0.35">
      <c r="A245" s="126">
        <v>44326</v>
      </c>
      <c r="B245" s="437">
        <v>6</v>
      </c>
      <c r="C245" s="437">
        <v>72</v>
      </c>
      <c r="D245" s="437">
        <v>10</v>
      </c>
    </row>
    <row r="246" spans="1:5" x14ac:dyDescent="0.35">
      <c r="A246" s="126">
        <v>44327</v>
      </c>
      <c r="B246" s="437">
        <v>6</v>
      </c>
      <c r="C246" s="437">
        <v>69</v>
      </c>
      <c r="D246" s="437">
        <v>10</v>
      </c>
      <c r="E246"/>
    </row>
    <row r="247" spans="1:5" x14ac:dyDescent="0.35">
      <c r="A247" s="126">
        <v>44328</v>
      </c>
      <c r="B247" s="437">
        <v>6</v>
      </c>
      <c r="C247" s="437">
        <v>65</v>
      </c>
      <c r="D247" s="437">
        <v>8</v>
      </c>
    </row>
    <row r="248" spans="1:5" x14ac:dyDescent="0.35">
      <c r="A248" s="126">
        <v>44329</v>
      </c>
      <c r="B248" s="437">
        <v>4</v>
      </c>
      <c r="C248" s="437">
        <v>63</v>
      </c>
      <c r="D248" s="437">
        <v>9</v>
      </c>
    </row>
    <row r="249" spans="1:5" x14ac:dyDescent="0.35">
      <c r="A249" s="126">
        <v>44330</v>
      </c>
      <c r="B249" s="437">
        <v>3</v>
      </c>
      <c r="C249" s="437">
        <v>64</v>
      </c>
      <c r="D249" s="437">
        <v>7</v>
      </c>
    </row>
    <row r="250" spans="1:5" x14ac:dyDescent="0.35">
      <c r="A250" s="126">
        <v>44331</v>
      </c>
      <c r="B250" s="437">
        <v>2</v>
      </c>
      <c r="C250" s="437">
        <v>69</v>
      </c>
      <c r="D250" s="437">
        <v>7</v>
      </c>
    </row>
    <row r="251" spans="1:5" x14ac:dyDescent="0.35">
      <c r="A251" s="126">
        <v>44332</v>
      </c>
      <c r="B251" s="437">
        <v>3</v>
      </c>
      <c r="C251" s="437">
        <v>61</v>
      </c>
      <c r="D251" s="437">
        <v>7</v>
      </c>
    </row>
    <row r="252" spans="1:5" x14ac:dyDescent="0.35">
      <c r="A252" s="126">
        <v>44333</v>
      </c>
      <c r="B252" s="437">
        <v>3</v>
      </c>
      <c r="C252" s="437">
        <v>68</v>
      </c>
      <c r="D252" s="437">
        <v>7</v>
      </c>
    </row>
    <row r="253" spans="1:5" x14ac:dyDescent="0.35">
      <c r="A253" s="126">
        <v>44334</v>
      </c>
      <c r="B253" s="437">
        <v>4</v>
      </c>
      <c r="C253" s="437">
        <v>70</v>
      </c>
      <c r="D253" s="437">
        <v>7</v>
      </c>
    </row>
    <row r="254" spans="1:5" x14ac:dyDescent="0.35">
      <c r="A254" s="126">
        <v>44335</v>
      </c>
      <c r="B254" s="437">
        <v>4</v>
      </c>
      <c r="C254" s="437">
        <v>78</v>
      </c>
      <c r="D254" s="437">
        <v>7</v>
      </c>
    </row>
    <row r="255" spans="1:5" x14ac:dyDescent="0.35">
      <c r="A255" s="126">
        <v>44336</v>
      </c>
      <c r="B255" s="437">
        <v>5</v>
      </c>
      <c r="C255" s="437">
        <v>83</v>
      </c>
      <c r="D255" s="437">
        <v>7</v>
      </c>
    </row>
    <row r="256" spans="1:5" x14ac:dyDescent="0.35">
      <c r="A256" s="126">
        <v>44337</v>
      </c>
      <c r="B256" s="437">
        <v>4</v>
      </c>
      <c r="C256" s="437">
        <v>81</v>
      </c>
      <c r="D256" s="437">
        <v>7</v>
      </c>
    </row>
    <row r="257" spans="1:4" x14ac:dyDescent="0.35">
      <c r="A257" s="126">
        <v>44338</v>
      </c>
      <c r="B257" s="437">
        <v>6</v>
      </c>
      <c r="C257" s="437">
        <v>88</v>
      </c>
      <c r="D257" s="437">
        <v>6</v>
      </c>
    </row>
    <row r="258" spans="1:4" x14ac:dyDescent="0.35">
      <c r="A258" s="126">
        <v>44339</v>
      </c>
      <c r="B258" s="437">
        <v>6</v>
      </c>
      <c r="C258" s="437">
        <v>99</v>
      </c>
      <c r="D258" s="437">
        <v>6</v>
      </c>
    </row>
    <row r="259" spans="1:4" x14ac:dyDescent="0.35">
      <c r="A259" s="126">
        <v>44340</v>
      </c>
      <c r="B259" s="437">
        <v>5</v>
      </c>
      <c r="C259" s="437">
        <v>94</v>
      </c>
      <c r="D259" s="437">
        <v>6</v>
      </c>
    </row>
    <row r="260" spans="1:4" x14ac:dyDescent="0.35">
      <c r="A260" s="126">
        <v>44341</v>
      </c>
      <c r="B260" s="437">
        <v>6</v>
      </c>
      <c r="C260" s="437">
        <v>97</v>
      </c>
      <c r="D260" s="437">
        <v>5</v>
      </c>
    </row>
    <row r="261" spans="1:4" x14ac:dyDescent="0.35">
      <c r="A261" s="126">
        <v>44342</v>
      </c>
      <c r="B261" s="437">
        <v>6</v>
      </c>
      <c r="C261" s="437">
        <v>98</v>
      </c>
      <c r="D261" s="437">
        <v>5</v>
      </c>
    </row>
    <row r="262" spans="1:4" x14ac:dyDescent="0.35">
      <c r="A262" s="126">
        <v>44343</v>
      </c>
      <c r="B262" s="437">
        <v>4</v>
      </c>
      <c r="C262" s="437">
        <v>83</v>
      </c>
      <c r="D262" s="437">
        <v>5</v>
      </c>
    </row>
    <row r="263" spans="1:4" x14ac:dyDescent="0.35">
      <c r="A263" s="126">
        <v>44344</v>
      </c>
      <c r="B263" s="437">
        <v>6</v>
      </c>
      <c r="C263" s="437">
        <v>90</v>
      </c>
      <c r="D263" s="437">
        <v>3</v>
      </c>
    </row>
    <row r="264" spans="1:4" x14ac:dyDescent="0.35">
      <c r="A264" s="126">
        <v>44345</v>
      </c>
      <c r="B264" s="437">
        <v>5</v>
      </c>
      <c r="C264" s="437">
        <v>86</v>
      </c>
      <c r="D264" s="437">
        <v>3</v>
      </c>
    </row>
    <row r="265" spans="1:4" x14ac:dyDescent="0.35">
      <c r="A265" s="126">
        <v>44346</v>
      </c>
      <c r="B265" s="437">
        <v>7</v>
      </c>
      <c r="C265" s="437">
        <v>101</v>
      </c>
      <c r="D265" s="437">
        <v>3</v>
      </c>
    </row>
    <row r="266" spans="1:4" x14ac:dyDescent="0.35">
      <c r="A266" s="126">
        <v>44347</v>
      </c>
      <c r="B266" s="437">
        <v>8</v>
      </c>
      <c r="C266" s="437">
        <v>109</v>
      </c>
      <c r="D266" s="437">
        <v>3</v>
      </c>
    </row>
    <row r="267" spans="1:4" x14ac:dyDescent="0.35">
      <c r="A267" s="126">
        <v>44348</v>
      </c>
      <c r="B267" s="437">
        <v>10</v>
      </c>
      <c r="C267" s="437">
        <v>106</v>
      </c>
      <c r="D267" s="437">
        <v>3</v>
      </c>
    </row>
    <row r="268" spans="1:4" x14ac:dyDescent="0.35">
      <c r="A268" s="126">
        <v>44349</v>
      </c>
      <c r="B268" s="437">
        <v>10</v>
      </c>
      <c r="C268" s="437">
        <v>114</v>
      </c>
      <c r="D268" s="437">
        <v>3</v>
      </c>
    </row>
    <row r="269" spans="1:4" x14ac:dyDescent="0.35">
      <c r="A269" s="126">
        <v>44350</v>
      </c>
      <c r="B269" s="437">
        <v>8</v>
      </c>
      <c r="C269" s="437">
        <v>110</v>
      </c>
      <c r="D269" s="437">
        <v>2</v>
      </c>
    </row>
    <row r="270" spans="1:4" x14ac:dyDescent="0.35">
      <c r="A270" s="126">
        <v>44351</v>
      </c>
      <c r="B270" s="437">
        <v>8</v>
      </c>
      <c r="C270" s="437">
        <v>116</v>
      </c>
      <c r="D270" s="437">
        <v>2</v>
      </c>
    </row>
    <row r="271" spans="1:4" x14ac:dyDescent="0.35">
      <c r="A271" s="126">
        <v>44352</v>
      </c>
      <c r="B271" s="437">
        <v>8</v>
      </c>
      <c r="C271" s="437">
        <v>111</v>
      </c>
      <c r="D271" s="437">
        <v>2</v>
      </c>
    </row>
    <row r="272" spans="1:4" x14ac:dyDescent="0.35">
      <c r="A272" s="126">
        <v>44353</v>
      </c>
      <c r="B272" s="437">
        <v>10</v>
      </c>
      <c r="C272" s="437">
        <v>112</v>
      </c>
      <c r="D272" s="437">
        <v>2</v>
      </c>
    </row>
    <row r="273" spans="1:4" x14ac:dyDescent="0.35">
      <c r="A273" s="126">
        <v>44354</v>
      </c>
      <c r="B273" s="437">
        <v>12</v>
      </c>
      <c r="C273" s="437">
        <v>122</v>
      </c>
      <c r="D273" s="437">
        <v>1</v>
      </c>
    </row>
    <row r="274" spans="1:4" x14ac:dyDescent="0.35">
      <c r="A274" s="126">
        <v>44355</v>
      </c>
      <c r="B274" s="437">
        <v>12</v>
      </c>
      <c r="C274" s="437">
        <v>121</v>
      </c>
      <c r="D274" s="437">
        <v>1</v>
      </c>
    </row>
    <row r="275" spans="1:4" x14ac:dyDescent="0.35">
      <c r="A275" s="126">
        <v>44356</v>
      </c>
      <c r="B275" s="437">
        <v>15</v>
      </c>
      <c r="C275" s="437">
        <v>124</v>
      </c>
      <c r="D275" s="437">
        <v>1</v>
      </c>
    </row>
    <row r="276" spans="1:4" x14ac:dyDescent="0.35">
      <c r="A276" s="126">
        <v>44357</v>
      </c>
      <c r="B276" s="437">
        <v>14</v>
      </c>
      <c r="C276" s="437">
        <v>124</v>
      </c>
      <c r="D276" s="437">
        <v>1</v>
      </c>
    </row>
    <row r="277" spans="1:4" x14ac:dyDescent="0.35">
      <c r="A277" s="126">
        <v>44358</v>
      </c>
      <c r="B277" s="437">
        <v>13</v>
      </c>
      <c r="C277" s="437">
        <v>132</v>
      </c>
      <c r="D277" s="437">
        <v>1</v>
      </c>
    </row>
    <row r="278" spans="1:4" x14ac:dyDescent="0.35">
      <c r="A278" s="126">
        <v>44359</v>
      </c>
      <c r="B278" s="437">
        <v>14</v>
      </c>
      <c r="C278" s="437">
        <v>129</v>
      </c>
      <c r="D278" s="437">
        <v>1</v>
      </c>
    </row>
    <row r="279" spans="1:4" x14ac:dyDescent="0.35">
      <c r="A279" s="126">
        <v>44360</v>
      </c>
      <c r="B279" s="437">
        <v>16</v>
      </c>
      <c r="C279" s="437">
        <v>130</v>
      </c>
      <c r="D279" s="437">
        <v>1</v>
      </c>
    </row>
    <row r="280" spans="1:4" x14ac:dyDescent="0.35">
      <c r="A280" s="126">
        <v>44361</v>
      </c>
      <c r="B280" s="437">
        <v>17</v>
      </c>
      <c r="C280" s="437">
        <v>128</v>
      </c>
      <c r="D280" s="437">
        <v>1</v>
      </c>
    </row>
    <row r="281" spans="1:4" x14ac:dyDescent="0.35">
      <c r="A281" s="126">
        <v>44362</v>
      </c>
      <c r="B281" s="437">
        <v>17</v>
      </c>
      <c r="C281" s="437">
        <v>137</v>
      </c>
      <c r="D281" s="437">
        <v>1</v>
      </c>
    </row>
    <row r="282" spans="1:4" x14ac:dyDescent="0.35">
      <c r="A282" s="126">
        <v>44363</v>
      </c>
      <c r="B282" s="437">
        <v>15</v>
      </c>
      <c r="C282" s="437">
        <v>133</v>
      </c>
      <c r="D282" s="437">
        <v>1</v>
      </c>
    </row>
    <row r="283" spans="1:4" x14ac:dyDescent="0.35">
      <c r="A283" s="126">
        <v>44364</v>
      </c>
      <c r="B283" s="437">
        <v>12</v>
      </c>
      <c r="C283" s="437">
        <v>140</v>
      </c>
      <c r="D283" s="437">
        <v>1</v>
      </c>
    </row>
    <row r="284" spans="1:4" x14ac:dyDescent="0.35">
      <c r="A284" s="126">
        <v>44365</v>
      </c>
      <c r="B284" s="437">
        <v>12</v>
      </c>
      <c r="C284" s="437">
        <v>128</v>
      </c>
      <c r="D284" s="437">
        <v>2</v>
      </c>
    </row>
    <row r="285" spans="1:4" s="384" customFormat="1" x14ac:dyDescent="0.35">
      <c r="A285" s="126">
        <v>44366</v>
      </c>
      <c r="B285" s="437">
        <v>10</v>
      </c>
      <c r="C285" s="437">
        <v>145</v>
      </c>
      <c r="D285" s="437">
        <v>2</v>
      </c>
    </row>
    <row r="286" spans="1:4" s="384" customFormat="1" x14ac:dyDescent="0.35">
      <c r="A286" s="126">
        <v>44367</v>
      </c>
      <c r="B286" s="437">
        <v>13</v>
      </c>
      <c r="C286" s="437">
        <v>150</v>
      </c>
      <c r="D286" s="437">
        <v>2</v>
      </c>
    </row>
    <row r="287" spans="1:4" s="384" customFormat="1" x14ac:dyDescent="0.35">
      <c r="A287" s="126">
        <v>44368</v>
      </c>
      <c r="B287" s="437">
        <v>15</v>
      </c>
      <c r="C287" s="437">
        <v>159</v>
      </c>
      <c r="D287" s="437">
        <v>2</v>
      </c>
    </row>
    <row r="288" spans="1:4" x14ac:dyDescent="0.35">
      <c r="A288" s="126">
        <v>44369</v>
      </c>
      <c r="B288" s="437">
        <v>18</v>
      </c>
      <c r="C288" s="437">
        <v>171</v>
      </c>
      <c r="D288" s="437">
        <v>2</v>
      </c>
    </row>
    <row r="289" spans="1:5" x14ac:dyDescent="0.35">
      <c r="A289" s="126">
        <v>44370</v>
      </c>
      <c r="B289" s="437">
        <v>18</v>
      </c>
      <c r="C289" s="437">
        <v>170</v>
      </c>
      <c r="D289" s="437">
        <v>2</v>
      </c>
    </row>
    <row r="290" spans="1:5" x14ac:dyDescent="0.35">
      <c r="A290" s="126">
        <v>44371</v>
      </c>
      <c r="B290" s="437">
        <v>17</v>
      </c>
      <c r="C290" s="437">
        <v>177</v>
      </c>
      <c r="D290" s="437">
        <v>2</v>
      </c>
    </row>
    <row r="291" spans="1:5" x14ac:dyDescent="0.35">
      <c r="A291" s="126">
        <v>44372</v>
      </c>
      <c r="B291" s="437">
        <v>16</v>
      </c>
      <c r="C291" s="437">
        <v>188</v>
      </c>
      <c r="D291" s="437">
        <v>2</v>
      </c>
    </row>
    <row r="292" spans="1:5" x14ac:dyDescent="0.35">
      <c r="A292" s="126">
        <v>44373</v>
      </c>
      <c r="B292" s="437">
        <v>18</v>
      </c>
      <c r="C292" s="437">
        <v>197</v>
      </c>
      <c r="D292" s="437">
        <v>2</v>
      </c>
    </row>
    <row r="293" spans="1:5" s="384" customFormat="1" x14ac:dyDescent="0.35">
      <c r="A293" s="126">
        <v>44374</v>
      </c>
      <c r="B293" s="437">
        <v>17</v>
      </c>
      <c r="C293" s="437">
        <v>196</v>
      </c>
      <c r="D293" s="437">
        <v>2</v>
      </c>
    </row>
    <row r="294" spans="1:5" x14ac:dyDescent="0.35">
      <c r="A294" s="126">
        <v>44375</v>
      </c>
      <c r="B294" s="437">
        <v>20</v>
      </c>
      <c r="C294" s="437">
        <v>202</v>
      </c>
      <c r="D294" s="437">
        <v>2</v>
      </c>
    </row>
    <row r="295" spans="1:5" x14ac:dyDescent="0.35">
      <c r="A295" s="126">
        <v>44376</v>
      </c>
      <c r="B295" s="437">
        <v>20</v>
      </c>
      <c r="C295" s="437">
        <v>215</v>
      </c>
      <c r="D295" s="437">
        <v>2</v>
      </c>
    </row>
    <row r="296" spans="1:5" x14ac:dyDescent="0.35">
      <c r="A296" s="126">
        <v>44377</v>
      </c>
      <c r="B296" s="437">
        <v>19</v>
      </c>
      <c r="C296" s="437">
        <v>235</v>
      </c>
      <c r="D296" s="437">
        <v>2</v>
      </c>
    </row>
    <row r="297" spans="1:5" x14ac:dyDescent="0.35">
      <c r="A297" s="126">
        <v>44378</v>
      </c>
      <c r="B297" s="437">
        <v>16</v>
      </c>
      <c r="C297" s="437">
        <v>275</v>
      </c>
      <c r="D297" s="437">
        <v>3</v>
      </c>
    </row>
    <row r="298" spans="1:5" x14ac:dyDescent="0.35">
      <c r="A298" s="126">
        <v>44379</v>
      </c>
      <c r="B298" s="437">
        <v>19</v>
      </c>
      <c r="C298" s="437">
        <v>285</v>
      </c>
      <c r="D298" s="437">
        <v>4</v>
      </c>
    </row>
    <row r="299" spans="1:5" x14ac:dyDescent="0.35">
      <c r="A299" s="126">
        <v>44380</v>
      </c>
      <c r="B299" s="437">
        <v>25</v>
      </c>
      <c r="C299" s="437">
        <v>306</v>
      </c>
      <c r="D299" s="437">
        <v>3</v>
      </c>
    </row>
    <row r="300" spans="1:5" x14ac:dyDescent="0.35">
      <c r="A300" s="126">
        <v>44381</v>
      </c>
      <c r="B300" s="437">
        <v>25</v>
      </c>
      <c r="C300" s="437">
        <v>316</v>
      </c>
      <c r="D300" s="437">
        <v>4</v>
      </c>
      <c r="E300" s="384"/>
    </row>
    <row r="301" spans="1:5" x14ac:dyDescent="0.35">
      <c r="A301" s="126">
        <v>44382</v>
      </c>
      <c r="B301" s="437">
        <v>30</v>
      </c>
      <c r="C301" s="437">
        <v>338</v>
      </c>
      <c r="D301" s="437">
        <v>4</v>
      </c>
    </row>
    <row r="302" spans="1:5" x14ac:dyDescent="0.35">
      <c r="A302" s="126">
        <v>44383</v>
      </c>
      <c r="B302" s="437">
        <v>32</v>
      </c>
      <c r="C302" s="437">
        <v>346</v>
      </c>
      <c r="D302" s="437">
        <v>4</v>
      </c>
    </row>
    <row r="303" spans="1:5" s="384" customFormat="1" x14ac:dyDescent="0.35">
      <c r="A303" s="126">
        <v>44384</v>
      </c>
      <c r="B303" s="437">
        <v>34</v>
      </c>
      <c r="C303" s="437">
        <v>387</v>
      </c>
      <c r="D303" s="437">
        <v>3</v>
      </c>
    </row>
    <row r="304" spans="1:5" x14ac:dyDescent="0.35">
      <c r="A304" s="126">
        <v>44385</v>
      </c>
      <c r="B304" s="437">
        <v>38</v>
      </c>
      <c r="C304" s="437">
        <v>401</v>
      </c>
      <c r="D304" s="437">
        <v>5</v>
      </c>
    </row>
    <row r="305" spans="1:4" x14ac:dyDescent="0.35">
      <c r="A305" s="126">
        <v>44386</v>
      </c>
      <c r="B305" s="437">
        <v>39</v>
      </c>
      <c r="C305" s="437">
        <v>427</v>
      </c>
      <c r="D305" s="437">
        <v>5</v>
      </c>
    </row>
    <row r="306" spans="1:4" x14ac:dyDescent="0.35">
      <c r="A306" s="126">
        <v>44387</v>
      </c>
      <c r="B306" s="437">
        <v>42</v>
      </c>
      <c r="C306" s="437">
        <v>436</v>
      </c>
      <c r="D306" s="437">
        <v>6</v>
      </c>
    </row>
    <row r="307" spans="1:4" x14ac:dyDescent="0.35">
      <c r="A307" s="126">
        <v>44388</v>
      </c>
      <c r="B307" s="437">
        <v>40</v>
      </c>
      <c r="C307" s="437">
        <v>445</v>
      </c>
      <c r="D307" s="437">
        <v>6</v>
      </c>
    </row>
    <row r="308" spans="1:4" x14ac:dyDescent="0.35">
      <c r="A308" s="126">
        <v>44389</v>
      </c>
      <c r="B308" s="437">
        <v>40</v>
      </c>
      <c r="C308" s="437">
        <v>469</v>
      </c>
      <c r="D308" s="437">
        <v>6</v>
      </c>
    </row>
    <row r="309" spans="1:4" x14ac:dyDescent="0.35">
      <c r="A309" s="126">
        <v>44390</v>
      </c>
      <c r="B309" s="437">
        <v>41</v>
      </c>
      <c r="C309" s="437">
        <v>506</v>
      </c>
      <c r="D309" s="437">
        <v>6</v>
      </c>
    </row>
    <row r="310" spans="1:4" x14ac:dyDescent="0.35">
      <c r="A310" s="126">
        <v>44391</v>
      </c>
      <c r="B310" s="437">
        <v>46</v>
      </c>
      <c r="C310" s="437">
        <v>515</v>
      </c>
      <c r="D310" s="437">
        <v>5</v>
      </c>
    </row>
    <row r="311" spans="1:4" x14ac:dyDescent="0.35">
      <c r="A311" s="126">
        <v>44392</v>
      </c>
      <c r="B311" s="437">
        <v>47</v>
      </c>
      <c r="C311" s="437">
        <v>543</v>
      </c>
      <c r="D311" s="437">
        <v>5</v>
      </c>
    </row>
    <row r="312" spans="1:4" x14ac:dyDescent="0.35">
      <c r="A312" s="126">
        <v>44393</v>
      </c>
      <c r="B312" s="437">
        <v>48</v>
      </c>
      <c r="C312" s="437">
        <v>532</v>
      </c>
      <c r="D312" s="437">
        <v>5</v>
      </c>
    </row>
    <row r="313" spans="1:4" x14ac:dyDescent="0.35">
      <c r="A313" s="126">
        <v>44394</v>
      </c>
      <c r="B313" s="437">
        <v>49</v>
      </c>
      <c r="C313" s="437">
        <v>517</v>
      </c>
      <c r="D313" s="437">
        <v>3</v>
      </c>
    </row>
    <row r="314" spans="1:4" x14ac:dyDescent="0.35">
      <c r="A314" s="126">
        <v>44395</v>
      </c>
      <c r="B314" s="437">
        <v>46</v>
      </c>
      <c r="C314" s="437">
        <v>514</v>
      </c>
      <c r="D314" s="437">
        <v>3</v>
      </c>
    </row>
    <row r="315" spans="1:4" x14ac:dyDescent="0.35">
      <c r="A315" s="126">
        <v>44396</v>
      </c>
      <c r="B315" s="437">
        <v>45</v>
      </c>
      <c r="C315" s="437">
        <v>536</v>
      </c>
      <c r="D315" s="437">
        <v>3</v>
      </c>
    </row>
    <row r="316" spans="1:4" x14ac:dyDescent="0.35">
      <c r="A316" s="126">
        <v>44397</v>
      </c>
      <c r="B316" s="437">
        <v>47</v>
      </c>
      <c r="C316" s="437">
        <v>529</v>
      </c>
      <c r="D316" s="437">
        <v>3</v>
      </c>
    </row>
    <row r="317" spans="1:4" x14ac:dyDescent="0.35">
      <c r="A317" s="126">
        <v>44398</v>
      </c>
      <c r="B317" s="437">
        <v>51</v>
      </c>
      <c r="C317" s="437">
        <v>529</v>
      </c>
      <c r="D317" s="437">
        <v>2</v>
      </c>
    </row>
    <row r="318" spans="1:4" x14ac:dyDescent="0.35">
      <c r="A318" s="126">
        <v>44399</v>
      </c>
      <c r="B318" s="437">
        <v>58</v>
      </c>
      <c r="C318" s="437">
        <v>488</v>
      </c>
      <c r="D318" s="437">
        <v>2</v>
      </c>
    </row>
    <row r="319" spans="1:4" x14ac:dyDescent="0.35">
      <c r="A319" s="126">
        <v>44400</v>
      </c>
      <c r="B319" s="437">
        <v>57</v>
      </c>
      <c r="C319" s="437">
        <v>502</v>
      </c>
      <c r="D319" s="437">
        <v>3</v>
      </c>
    </row>
    <row r="320" spans="1:4" x14ac:dyDescent="0.35">
      <c r="A320" s="126">
        <v>44401</v>
      </c>
      <c r="B320" s="437">
        <v>60</v>
      </c>
      <c r="C320" s="437">
        <v>479</v>
      </c>
      <c r="D320" s="437">
        <v>3</v>
      </c>
    </row>
    <row r="321" spans="1:4" x14ac:dyDescent="0.35">
      <c r="A321" s="126">
        <v>44402</v>
      </c>
      <c r="B321" s="437">
        <v>64</v>
      </c>
      <c r="C321" s="437">
        <v>480</v>
      </c>
      <c r="D321" s="437">
        <v>3</v>
      </c>
    </row>
    <row r="322" spans="1:4" x14ac:dyDescent="0.35">
      <c r="A322" s="126">
        <v>44403</v>
      </c>
      <c r="B322" s="437">
        <v>65</v>
      </c>
      <c r="C322" s="437">
        <v>475</v>
      </c>
      <c r="D322" s="437">
        <v>4</v>
      </c>
    </row>
    <row r="323" spans="1:4" x14ac:dyDescent="0.35">
      <c r="A323" s="126">
        <v>44404</v>
      </c>
      <c r="B323" s="437">
        <v>63</v>
      </c>
      <c r="C323" s="437">
        <v>472</v>
      </c>
      <c r="D323" s="437">
        <v>4</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64"/>
  <sheetViews>
    <sheetView showGridLines="0" zoomScaleNormal="100" workbookViewId="0">
      <pane xSplit="2" ySplit="3" topLeftCell="C443"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28" t="s">
        <v>296</v>
      </c>
      <c r="B1" s="428" t="s">
        <v>296</v>
      </c>
      <c r="C1" s="1"/>
      <c r="M1" s="22" t="s">
        <v>29</v>
      </c>
    </row>
    <row r="2" spans="1:15" x14ac:dyDescent="0.35">
      <c r="B2" s="2"/>
    </row>
    <row r="3" spans="1:15" ht="39.5" x14ac:dyDescent="0.35">
      <c r="A3" s="110">
        <f>LOOKUP(2,1/($B:$B),$B:$B)</f>
        <v>44398</v>
      </c>
      <c r="B3" s="14" t="s">
        <v>0</v>
      </c>
      <c r="C3" s="43" t="s">
        <v>15</v>
      </c>
      <c r="D3" s="42"/>
    </row>
    <row r="4" spans="1:15" x14ac:dyDescent="0.35">
      <c r="A4" s="10">
        <f>IF(B4=$A$3,B4,IF(MOD(B4-$B$4,7)=0,B4,""))</f>
        <v>43894</v>
      </c>
      <c r="B4" s="10">
        <v>43894</v>
      </c>
      <c r="C4" s="44">
        <v>1612</v>
      </c>
      <c r="D4" s="46"/>
    </row>
    <row r="5" spans="1:15" x14ac:dyDescent="0.35">
      <c r="A5" s="11" t="str">
        <f t="shared" ref="A5:A68" si="0">IF(B5=$A$3,B5,IF(MOD(B5-$B$4,7)=0,B5,""))</f>
        <v/>
      </c>
      <c r="B5" s="11">
        <v>43899</v>
      </c>
      <c r="C5" s="44">
        <v>1533</v>
      </c>
      <c r="D5" s="46"/>
    </row>
    <row r="6" spans="1:15" x14ac:dyDescent="0.35">
      <c r="A6" s="11" t="str">
        <f t="shared" si="0"/>
        <v/>
      </c>
      <c r="B6" s="11">
        <v>43900</v>
      </c>
      <c r="C6" s="44">
        <v>1553</v>
      </c>
      <c r="D6" s="46"/>
    </row>
    <row r="7" spans="1:15" x14ac:dyDescent="0.35">
      <c r="A7" s="11">
        <f t="shared" si="0"/>
        <v>43901</v>
      </c>
      <c r="B7" s="11">
        <v>43901</v>
      </c>
      <c r="C7" s="44">
        <v>1502</v>
      </c>
      <c r="D7" s="46"/>
    </row>
    <row r="8" spans="1:15" x14ac:dyDescent="0.35">
      <c r="A8" s="11" t="str">
        <f t="shared" si="0"/>
        <v/>
      </c>
      <c r="B8" s="11">
        <v>43902</v>
      </c>
      <c r="C8" s="44">
        <v>1549</v>
      </c>
      <c r="D8" s="46"/>
    </row>
    <row r="9" spans="1:15" x14ac:dyDescent="0.35">
      <c r="A9" s="11" t="str">
        <f t="shared" si="0"/>
        <v/>
      </c>
      <c r="B9" s="11">
        <v>43903</v>
      </c>
      <c r="C9" s="44">
        <v>1528</v>
      </c>
      <c r="D9" s="46"/>
      <c r="F9" s="30"/>
    </row>
    <row r="10" spans="1:15" x14ac:dyDescent="0.35">
      <c r="A10" s="11" t="str">
        <f t="shared" si="0"/>
        <v/>
      </c>
      <c r="B10" s="11">
        <v>43906</v>
      </c>
      <c r="C10" s="44">
        <v>1492</v>
      </c>
      <c r="D10" s="46"/>
      <c r="E10" s="7"/>
    </row>
    <row r="11" spans="1:15" x14ac:dyDescent="0.35">
      <c r="A11" s="11" t="str">
        <f t="shared" si="0"/>
        <v/>
      </c>
      <c r="B11" s="11">
        <v>43907</v>
      </c>
      <c r="C11" s="44">
        <v>1487</v>
      </c>
      <c r="D11" s="46"/>
      <c r="E11" s="7"/>
    </row>
    <row r="12" spans="1:15" x14ac:dyDescent="0.35">
      <c r="A12" s="11">
        <f t="shared" si="0"/>
        <v>43908</v>
      </c>
      <c r="B12" s="11">
        <v>43908</v>
      </c>
      <c r="C12" s="44">
        <v>1483</v>
      </c>
      <c r="D12" s="46"/>
      <c r="E12" s="7"/>
      <c r="F12" s="7"/>
      <c r="G12" s="7"/>
      <c r="H12" s="7"/>
      <c r="I12" s="7"/>
      <c r="J12" s="8"/>
      <c r="K12" s="8"/>
      <c r="L12" s="8"/>
      <c r="M12" s="8"/>
      <c r="N12" s="8"/>
      <c r="O12" s="8"/>
    </row>
    <row r="13" spans="1:15" x14ac:dyDescent="0.35">
      <c r="A13" s="11" t="str">
        <f t="shared" si="0"/>
        <v/>
      </c>
      <c r="B13" s="11">
        <v>43909</v>
      </c>
      <c r="C13" s="44">
        <v>1411</v>
      </c>
      <c r="D13" s="46"/>
      <c r="E13" s="7"/>
      <c r="F13" s="7"/>
      <c r="G13" s="7"/>
      <c r="H13" s="7"/>
      <c r="I13" s="7"/>
      <c r="J13" s="8"/>
      <c r="K13" s="8"/>
      <c r="L13" s="8"/>
      <c r="M13" s="8"/>
      <c r="N13" s="8"/>
      <c r="O13" s="8"/>
    </row>
    <row r="14" spans="1:15" x14ac:dyDescent="0.35">
      <c r="A14" s="11" t="str">
        <f t="shared" si="0"/>
        <v/>
      </c>
      <c r="B14" s="11">
        <v>43910</v>
      </c>
      <c r="C14" s="44">
        <v>1358</v>
      </c>
      <c r="D14" s="46"/>
      <c r="E14" s="7"/>
      <c r="F14" s="7"/>
      <c r="G14" s="7"/>
      <c r="H14" s="7"/>
      <c r="I14" s="7"/>
      <c r="J14" s="8"/>
      <c r="K14" s="8"/>
      <c r="L14" s="8"/>
      <c r="M14" s="8"/>
      <c r="N14" s="8"/>
      <c r="O14" s="8"/>
    </row>
    <row r="15" spans="1:15" x14ac:dyDescent="0.35">
      <c r="A15" s="11" t="str">
        <f t="shared" si="0"/>
        <v/>
      </c>
      <c r="B15" s="11">
        <v>43913</v>
      </c>
      <c r="C15" s="44">
        <v>1209</v>
      </c>
      <c r="D15" s="46"/>
      <c r="E15" s="7"/>
      <c r="F15" s="7"/>
      <c r="G15" s="7"/>
      <c r="H15" s="7"/>
      <c r="I15" s="7"/>
      <c r="J15" s="8"/>
      <c r="K15" s="8"/>
      <c r="L15" s="8"/>
      <c r="M15" s="8"/>
      <c r="N15" s="8"/>
      <c r="O15" s="8"/>
    </row>
    <row r="16" spans="1:15" x14ac:dyDescent="0.35">
      <c r="A16" s="11" t="str">
        <f t="shared" si="0"/>
        <v/>
      </c>
      <c r="B16" s="11">
        <v>43914</v>
      </c>
      <c r="C16" s="44">
        <v>1200</v>
      </c>
      <c r="D16" s="46"/>
      <c r="E16" s="7"/>
      <c r="F16" s="7"/>
      <c r="G16" s="7"/>
      <c r="H16" s="7"/>
      <c r="I16" s="7"/>
      <c r="J16" s="8"/>
      <c r="K16" s="8"/>
      <c r="L16" s="8"/>
      <c r="M16" s="8"/>
      <c r="N16" s="8"/>
      <c r="O16" s="8"/>
    </row>
    <row r="17" spans="1:15" x14ac:dyDescent="0.35">
      <c r="A17" s="11">
        <f t="shared" si="0"/>
        <v>43915</v>
      </c>
      <c r="B17" s="11">
        <v>43915</v>
      </c>
      <c r="C17" s="44">
        <v>1120</v>
      </c>
      <c r="D17" s="46"/>
      <c r="E17" s="7"/>
      <c r="F17" s="7"/>
      <c r="G17" s="7"/>
      <c r="H17" s="7"/>
      <c r="I17" s="7"/>
      <c r="J17" s="8"/>
      <c r="K17" s="8"/>
      <c r="L17" s="8"/>
      <c r="M17" s="8"/>
      <c r="N17" s="8"/>
      <c r="O17" s="8"/>
    </row>
    <row r="18" spans="1:15" x14ac:dyDescent="0.35">
      <c r="A18" s="11" t="str">
        <f t="shared" si="0"/>
        <v/>
      </c>
      <c r="B18" s="11">
        <v>43916</v>
      </c>
      <c r="C18" s="44">
        <v>1090</v>
      </c>
      <c r="D18" s="46"/>
      <c r="E18" s="7"/>
      <c r="F18" s="7"/>
      <c r="G18" s="7"/>
      <c r="H18" s="7"/>
      <c r="I18" s="7"/>
      <c r="J18" s="8"/>
      <c r="K18" s="8"/>
      <c r="L18" s="8"/>
      <c r="M18" s="8"/>
      <c r="N18" s="8"/>
      <c r="O18" s="8"/>
    </row>
    <row r="19" spans="1:15" x14ac:dyDescent="0.35">
      <c r="A19" s="11" t="str">
        <f t="shared" si="0"/>
        <v/>
      </c>
      <c r="B19" s="11">
        <v>43917</v>
      </c>
      <c r="C19" s="44">
        <v>1075</v>
      </c>
      <c r="D19" s="46"/>
      <c r="E19" s="7"/>
      <c r="F19" s="7"/>
      <c r="G19" s="7"/>
      <c r="H19" s="7"/>
      <c r="I19" s="7"/>
      <c r="J19" s="8"/>
      <c r="K19" s="8"/>
      <c r="L19" s="8"/>
      <c r="M19" s="8"/>
      <c r="N19" s="8"/>
      <c r="O19" s="8"/>
    </row>
    <row r="20" spans="1:15" x14ac:dyDescent="0.35">
      <c r="A20" s="11" t="str">
        <f t="shared" si="0"/>
        <v/>
      </c>
      <c r="B20" s="11">
        <v>43920</v>
      </c>
      <c r="C20" s="44">
        <v>1041</v>
      </c>
      <c r="D20" s="46"/>
      <c r="E20" s="7"/>
      <c r="F20" s="7"/>
      <c r="G20" s="7"/>
      <c r="H20" s="7"/>
      <c r="I20" s="7"/>
      <c r="J20" s="8"/>
      <c r="K20" s="8"/>
      <c r="L20" s="8"/>
      <c r="M20" s="8"/>
      <c r="N20" s="8"/>
      <c r="O20" s="8"/>
    </row>
    <row r="21" spans="1:15" x14ac:dyDescent="0.35">
      <c r="A21" s="11" t="str">
        <f t="shared" si="0"/>
        <v/>
      </c>
      <c r="B21" s="11">
        <v>43921</v>
      </c>
      <c r="C21" s="44">
        <v>987</v>
      </c>
      <c r="D21" s="46"/>
      <c r="E21" s="7"/>
      <c r="F21" s="7"/>
      <c r="G21" s="7"/>
      <c r="H21" s="7"/>
      <c r="I21" s="7"/>
      <c r="J21" s="8"/>
      <c r="K21" s="8"/>
      <c r="L21" s="8"/>
      <c r="M21" s="8"/>
      <c r="N21" s="8"/>
      <c r="O21" s="8"/>
    </row>
    <row r="22" spans="1:15" x14ac:dyDescent="0.35">
      <c r="A22" s="11">
        <f t="shared" si="0"/>
        <v>43922</v>
      </c>
      <c r="B22" s="11">
        <v>43922</v>
      </c>
      <c r="C22" s="44">
        <v>921</v>
      </c>
      <c r="D22" s="46"/>
      <c r="E22" s="7"/>
      <c r="F22" s="7"/>
      <c r="G22" s="7"/>
      <c r="H22" s="7"/>
      <c r="I22" s="7"/>
      <c r="J22" s="8"/>
      <c r="K22" s="8"/>
      <c r="L22" s="8"/>
      <c r="M22" s="8"/>
      <c r="N22" s="8"/>
      <c r="O22" s="8"/>
    </row>
    <row r="23" spans="1:15" x14ac:dyDescent="0.35">
      <c r="A23" s="11" t="str">
        <f t="shared" si="0"/>
        <v/>
      </c>
      <c r="B23" s="11">
        <v>43923</v>
      </c>
      <c r="C23" s="44">
        <v>890</v>
      </c>
      <c r="D23" s="46"/>
      <c r="E23" s="7"/>
      <c r="F23" s="7"/>
      <c r="G23" s="7"/>
      <c r="H23" s="7"/>
      <c r="I23" s="7"/>
      <c r="J23" s="8"/>
      <c r="K23" s="8"/>
      <c r="L23" s="8"/>
      <c r="M23" s="8"/>
      <c r="N23" s="8"/>
      <c r="O23" s="8"/>
    </row>
    <row r="24" spans="1:15" x14ac:dyDescent="0.35">
      <c r="A24" s="11" t="str">
        <f t="shared" si="0"/>
        <v/>
      </c>
      <c r="B24" s="11">
        <v>43924</v>
      </c>
      <c r="C24" s="44">
        <v>805</v>
      </c>
      <c r="D24" s="46"/>
      <c r="F24" s="7"/>
      <c r="G24" s="7"/>
      <c r="H24" s="7"/>
      <c r="I24" s="7"/>
      <c r="J24" s="8"/>
      <c r="K24" s="8"/>
      <c r="L24" s="8"/>
      <c r="M24" s="8"/>
      <c r="N24" s="8"/>
      <c r="O24" s="8"/>
    </row>
    <row r="25" spans="1:15" x14ac:dyDescent="0.35">
      <c r="A25" s="11" t="str">
        <f t="shared" si="0"/>
        <v/>
      </c>
      <c r="B25" s="11">
        <v>43927</v>
      </c>
      <c r="C25" s="44">
        <v>740</v>
      </c>
      <c r="D25" s="46"/>
      <c r="F25" s="7"/>
      <c r="G25" s="7"/>
      <c r="H25" s="7"/>
      <c r="I25" s="7"/>
      <c r="J25" s="8"/>
      <c r="K25" s="8"/>
      <c r="L25" s="8"/>
      <c r="M25" s="8"/>
      <c r="N25" s="8"/>
      <c r="O25" s="8"/>
    </row>
    <row r="26" spans="1:15" x14ac:dyDescent="0.35">
      <c r="A26" s="11" t="str">
        <f t="shared" si="0"/>
        <v/>
      </c>
      <c r="B26" s="11">
        <v>43928</v>
      </c>
      <c r="C26" s="44">
        <v>725</v>
      </c>
      <c r="D26" s="46"/>
      <c r="F26" s="7"/>
      <c r="G26" s="7"/>
      <c r="H26" s="7"/>
      <c r="I26" s="7"/>
      <c r="J26" s="8"/>
      <c r="K26" s="8"/>
      <c r="L26" s="8"/>
      <c r="M26" s="8"/>
      <c r="N26" s="8"/>
      <c r="O26" s="8"/>
    </row>
    <row r="27" spans="1:15" x14ac:dyDescent="0.35">
      <c r="A27" s="11">
        <f t="shared" si="0"/>
        <v>43929</v>
      </c>
      <c r="B27" s="11">
        <v>43929</v>
      </c>
      <c r="C27" s="44">
        <v>692</v>
      </c>
      <c r="D27" s="46"/>
      <c r="F27" s="7"/>
      <c r="G27" s="7"/>
      <c r="H27" s="7"/>
      <c r="I27" s="7"/>
      <c r="J27" s="8"/>
      <c r="K27" s="8"/>
      <c r="L27" s="8"/>
      <c r="M27" s="8"/>
      <c r="N27" s="8"/>
      <c r="O27" s="8"/>
    </row>
    <row r="28" spans="1:15" x14ac:dyDescent="0.35">
      <c r="A28" s="11" t="str">
        <f t="shared" si="0"/>
        <v/>
      </c>
      <c r="B28" s="11">
        <v>43930</v>
      </c>
      <c r="C28" s="44">
        <v>687</v>
      </c>
      <c r="D28" s="46"/>
      <c r="F28" s="7"/>
      <c r="G28" s="7"/>
      <c r="H28" s="7"/>
      <c r="I28" s="7"/>
      <c r="J28" s="8"/>
      <c r="K28" s="8"/>
      <c r="L28" s="8"/>
      <c r="M28" s="8"/>
      <c r="N28" s="8"/>
      <c r="O28" s="8"/>
    </row>
    <row r="29" spans="1:15" x14ac:dyDescent="0.35">
      <c r="A29" s="11" t="str">
        <f t="shared" si="0"/>
        <v/>
      </c>
      <c r="B29" s="11">
        <v>43931</v>
      </c>
      <c r="C29" s="44">
        <v>652</v>
      </c>
      <c r="D29" s="46"/>
      <c r="F29" s="7"/>
      <c r="G29" s="7"/>
      <c r="H29" s="7"/>
      <c r="I29" s="7"/>
      <c r="J29" s="8"/>
      <c r="K29" s="8"/>
      <c r="L29" s="8"/>
      <c r="M29" s="8"/>
      <c r="N29" s="8"/>
      <c r="O29" s="8"/>
    </row>
    <row r="30" spans="1:15" x14ac:dyDescent="0.35">
      <c r="A30" s="13" t="str">
        <f t="shared" si="0"/>
        <v/>
      </c>
      <c r="B30" s="13">
        <v>43934</v>
      </c>
      <c r="C30" s="44">
        <v>611</v>
      </c>
      <c r="D30" s="46"/>
    </row>
    <row r="31" spans="1:15" x14ac:dyDescent="0.35">
      <c r="A31" s="13" t="str">
        <f t="shared" si="0"/>
        <v/>
      </c>
      <c r="B31" s="13">
        <v>43935</v>
      </c>
      <c r="C31" s="44">
        <v>589</v>
      </c>
      <c r="D31" s="31"/>
    </row>
    <row r="32" spans="1:15" x14ac:dyDescent="0.35">
      <c r="A32" s="13">
        <f t="shared" si="0"/>
        <v>43936</v>
      </c>
      <c r="B32" s="13">
        <v>43936</v>
      </c>
      <c r="C32" s="44">
        <v>591</v>
      </c>
      <c r="D32" s="31"/>
    </row>
    <row r="33" spans="1:4" x14ac:dyDescent="0.35">
      <c r="A33" s="13" t="str">
        <f t="shared" si="0"/>
        <v/>
      </c>
      <c r="B33" s="13">
        <v>43937</v>
      </c>
      <c r="C33" s="44">
        <v>616</v>
      </c>
      <c r="D33" s="31"/>
    </row>
    <row r="34" spans="1:4" x14ac:dyDescent="0.35">
      <c r="A34" s="13" t="str">
        <f t="shared" si="0"/>
        <v/>
      </c>
      <c r="B34" s="13">
        <v>43938</v>
      </c>
      <c r="C34" s="44">
        <v>628</v>
      </c>
      <c r="D34" s="31"/>
    </row>
    <row r="35" spans="1:4" x14ac:dyDescent="0.35">
      <c r="A35" s="13" t="str">
        <f t="shared" si="0"/>
        <v/>
      </c>
      <c r="B35" s="13">
        <v>43941</v>
      </c>
      <c r="C35" s="44">
        <v>619</v>
      </c>
      <c r="D35" s="31"/>
    </row>
    <row r="36" spans="1:4" x14ac:dyDescent="0.35">
      <c r="A36" s="13" t="str">
        <f t="shared" si="0"/>
        <v/>
      </c>
      <c r="B36" s="13">
        <v>43942</v>
      </c>
      <c r="C36" s="44">
        <v>587</v>
      </c>
      <c r="D36" s="31"/>
    </row>
    <row r="37" spans="1:4" x14ac:dyDescent="0.35">
      <c r="A37" s="13">
        <f t="shared" si="0"/>
        <v>43943</v>
      </c>
      <c r="B37" s="13">
        <v>43943</v>
      </c>
      <c r="C37" s="44">
        <v>610</v>
      </c>
      <c r="D37" s="31"/>
    </row>
    <row r="38" spans="1:4" x14ac:dyDescent="0.35">
      <c r="A38" s="13" t="str">
        <f t="shared" si="0"/>
        <v/>
      </c>
      <c r="B38" s="13">
        <v>43944</v>
      </c>
      <c r="C38" s="44">
        <v>600</v>
      </c>
      <c r="D38" s="31"/>
    </row>
    <row r="39" spans="1:4" x14ac:dyDescent="0.35">
      <c r="A39" s="13" t="str">
        <f t="shared" si="0"/>
        <v/>
      </c>
      <c r="B39" s="13">
        <v>43945</v>
      </c>
      <c r="C39" s="44">
        <v>582</v>
      </c>
      <c r="D39" s="31"/>
    </row>
    <row r="40" spans="1:4" x14ac:dyDescent="0.35">
      <c r="A40" s="13" t="str">
        <f t="shared" si="0"/>
        <v/>
      </c>
      <c r="B40" s="13">
        <v>43948</v>
      </c>
      <c r="C40" s="44">
        <v>580</v>
      </c>
      <c r="D40" s="31"/>
    </row>
    <row r="41" spans="1:4" x14ac:dyDescent="0.35">
      <c r="A41" s="13" t="str">
        <f t="shared" si="0"/>
        <v/>
      </c>
      <c r="B41" s="13">
        <v>43949</v>
      </c>
      <c r="C41" s="44">
        <v>591</v>
      </c>
      <c r="D41" s="31"/>
    </row>
    <row r="42" spans="1:4" x14ac:dyDescent="0.35">
      <c r="A42" s="13">
        <f t="shared" si="0"/>
        <v>43950</v>
      </c>
      <c r="B42" s="13">
        <v>43950</v>
      </c>
      <c r="C42" s="44">
        <v>597</v>
      </c>
      <c r="D42" s="31"/>
    </row>
    <row r="43" spans="1:4" x14ac:dyDescent="0.35">
      <c r="A43" s="13" t="str">
        <f t="shared" si="0"/>
        <v/>
      </c>
      <c r="B43" s="13">
        <v>43951</v>
      </c>
      <c r="C43" s="44">
        <v>593</v>
      </c>
      <c r="D43" s="31"/>
    </row>
    <row r="44" spans="1:4" x14ac:dyDescent="0.35">
      <c r="A44" s="13" t="str">
        <f t="shared" si="0"/>
        <v/>
      </c>
      <c r="B44" s="13">
        <v>43952</v>
      </c>
      <c r="C44" s="44">
        <v>607</v>
      </c>
      <c r="D44" s="31"/>
    </row>
    <row r="45" spans="1:4" x14ac:dyDescent="0.35">
      <c r="A45" s="13" t="str">
        <f t="shared" si="0"/>
        <v/>
      </c>
      <c r="B45" s="13">
        <v>43955</v>
      </c>
      <c r="C45" s="44">
        <v>600</v>
      </c>
      <c r="D45" s="31"/>
    </row>
    <row r="46" spans="1:4" x14ac:dyDescent="0.35">
      <c r="A46" s="13" t="str">
        <f t="shared" si="0"/>
        <v/>
      </c>
      <c r="B46" s="13">
        <v>43956</v>
      </c>
      <c r="C46" s="44">
        <v>607</v>
      </c>
      <c r="D46" s="31"/>
    </row>
    <row r="47" spans="1:4" x14ac:dyDescent="0.35">
      <c r="A47" s="13">
        <f t="shared" si="0"/>
        <v>43957</v>
      </c>
      <c r="B47" s="13">
        <v>43957</v>
      </c>
      <c r="C47" s="44">
        <v>613</v>
      </c>
      <c r="D47" s="31"/>
    </row>
    <row r="48" spans="1:4" x14ac:dyDescent="0.35">
      <c r="A48" s="13" t="str">
        <f t="shared" si="0"/>
        <v/>
      </c>
      <c r="B48" s="13">
        <v>43958</v>
      </c>
      <c r="C48" s="44">
        <v>608</v>
      </c>
      <c r="D48" s="31"/>
    </row>
    <row r="49" spans="1:4" x14ac:dyDescent="0.35">
      <c r="A49" s="13" t="str">
        <f t="shared" si="0"/>
        <v/>
      </c>
      <c r="B49" s="13">
        <v>43959</v>
      </c>
      <c r="C49" s="44">
        <v>632</v>
      </c>
      <c r="D49" s="31"/>
    </row>
    <row r="50" spans="1:4" x14ac:dyDescent="0.35">
      <c r="A50" s="13" t="str">
        <f t="shared" si="0"/>
        <v/>
      </c>
      <c r="B50" s="13">
        <v>43962</v>
      </c>
      <c r="C50" s="44">
        <v>610</v>
      </c>
      <c r="D50" s="31"/>
    </row>
    <row r="51" spans="1:4" x14ac:dyDescent="0.35">
      <c r="A51" s="13" t="str">
        <f t="shared" si="0"/>
        <v/>
      </c>
      <c r="B51" s="13">
        <v>43963</v>
      </c>
      <c r="C51" s="44">
        <v>632</v>
      </c>
      <c r="D51" s="31"/>
    </row>
    <row r="52" spans="1:4" x14ac:dyDescent="0.35">
      <c r="A52" s="13">
        <f t="shared" si="0"/>
        <v>43964</v>
      </c>
      <c r="B52" s="13">
        <v>43964</v>
      </c>
      <c r="C52" s="44">
        <v>630</v>
      </c>
      <c r="D52" s="31"/>
    </row>
    <row r="53" spans="1:4" x14ac:dyDescent="0.35">
      <c r="A53" s="13" t="str">
        <f t="shared" si="0"/>
        <v/>
      </c>
      <c r="B53" s="13">
        <v>43965</v>
      </c>
      <c r="C53" s="44">
        <v>638</v>
      </c>
      <c r="D53" s="31"/>
    </row>
    <row r="54" spans="1:4" x14ac:dyDescent="0.35">
      <c r="A54" s="13" t="str">
        <f t="shared" si="0"/>
        <v/>
      </c>
      <c r="B54" s="13">
        <v>43966</v>
      </c>
      <c r="C54" s="44">
        <v>662</v>
      </c>
      <c r="D54" s="31"/>
    </row>
    <row r="55" spans="1:4" x14ac:dyDescent="0.35">
      <c r="A55" s="13" t="str">
        <f t="shared" si="0"/>
        <v/>
      </c>
      <c r="B55" s="13">
        <v>43969</v>
      </c>
      <c r="C55" s="44">
        <v>647</v>
      </c>
      <c r="D55" s="31"/>
    </row>
    <row r="56" spans="1:4" x14ac:dyDescent="0.35">
      <c r="A56" s="13" t="str">
        <f t="shared" si="0"/>
        <v/>
      </c>
      <c r="B56" s="13">
        <v>43970</v>
      </c>
      <c r="C56" s="44">
        <v>653</v>
      </c>
      <c r="D56" s="31"/>
    </row>
    <row r="57" spans="1:4" x14ac:dyDescent="0.35">
      <c r="A57" s="13">
        <f t="shared" si="0"/>
        <v>43971</v>
      </c>
      <c r="B57" s="13">
        <v>43971</v>
      </c>
      <c r="C57" s="44">
        <v>659</v>
      </c>
      <c r="D57" s="31"/>
    </row>
    <row r="58" spans="1:4" x14ac:dyDescent="0.35">
      <c r="A58" s="13" t="str">
        <f t="shared" si="0"/>
        <v/>
      </c>
      <c r="B58" s="13">
        <v>43972</v>
      </c>
      <c r="C58" s="44">
        <v>680</v>
      </c>
      <c r="D58" s="31"/>
    </row>
    <row r="59" spans="1:4" x14ac:dyDescent="0.35">
      <c r="A59" s="13" t="str">
        <f t="shared" si="0"/>
        <v/>
      </c>
      <c r="B59" s="13">
        <v>43973</v>
      </c>
      <c r="C59" s="44">
        <v>697</v>
      </c>
      <c r="D59" s="31"/>
    </row>
    <row r="60" spans="1:4" x14ac:dyDescent="0.35">
      <c r="A60" s="13" t="str">
        <f t="shared" si="0"/>
        <v/>
      </c>
      <c r="B60" s="13">
        <v>43976</v>
      </c>
      <c r="C60" s="44">
        <v>704</v>
      </c>
      <c r="D60" s="31"/>
    </row>
    <row r="61" spans="1:4" x14ac:dyDescent="0.35">
      <c r="A61" s="13" t="str">
        <f t="shared" si="0"/>
        <v/>
      </c>
      <c r="B61" s="13">
        <v>43977</v>
      </c>
      <c r="C61" s="44">
        <v>700</v>
      </c>
      <c r="D61" s="31"/>
    </row>
    <row r="62" spans="1:4" x14ac:dyDescent="0.35">
      <c r="A62" s="13">
        <f t="shared" si="0"/>
        <v>43978</v>
      </c>
      <c r="B62" s="13">
        <v>43978</v>
      </c>
      <c r="C62" s="44">
        <v>703</v>
      </c>
      <c r="D62" s="31"/>
    </row>
    <row r="63" spans="1:4" x14ac:dyDescent="0.35">
      <c r="A63" s="13" t="str">
        <f t="shared" si="0"/>
        <v/>
      </c>
      <c r="B63" s="13">
        <v>43979</v>
      </c>
      <c r="C63" s="44">
        <v>723</v>
      </c>
      <c r="D63" s="31"/>
    </row>
    <row r="64" spans="1:4" x14ac:dyDescent="0.35">
      <c r="A64" s="13" t="str">
        <f t="shared" si="0"/>
        <v/>
      </c>
      <c r="B64" s="13">
        <v>43980</v>
      </c>
      <c r="C64" s="44">
        <v>738</v>
      </c>
      <c r="D64" s="31"/>
    </row>
    <row r="65" spans="1:4" x14ac:dyDescent="0.35">
      <c r="A65" s="13" t="str">
        <f t="shared" si="0"/>
        <v/>
      </c>
      <c r="B65" s="13">
        <v>43983</v>
      </c>
      <c r="C65" s="44">
        <v>738</v>
      </c>
      <c r="D65" s="31"/>
    </row>
    <row r="66" spans="1:4" x14ac:dyDescent="0.35">
      <c r="A66" s="13" t="str">
        <f t="shared" si="0"/>
        <v/>
      </c>
      <c r="B66" s="13">
        <v>43984</v>
      </c>
      <c r="C66" s="44">
        <v>730</v>
      </c>
      <c r="D66" s="31"/>
    </row>
    <row r="67" spans="1:4" x14ac:dyDescent="0.35">
      <c r="A67" s="13">
        <f t="shared" si="0"/>
        <v>43985</v>
      </c>
      <c r="B67" s="13">
        <v>43985</v>
      </c>
      <c r="C67" s="44">
        <v>759</v>
      </c>
      <c r="D67" s="31"/>
    </row>
    <row r="68" spans="1:4" x14ac:dyDescent="0.35">
      <c r="A68" s="13" t="str">
        <f t="shared" si="0"/>
        <v/>
      </c>
      <c r="B68" s="13">
        <v>43986</v>
      </c>
      <c r="C68" s="44">
        <v>769</v>
      </c>
      <c r="D68" s="31"/>
    </row>
    <row r="69" spans="1:4" x14ac:dyDescent="0.35">
      <c r="A69" s="13" t="str">
        <f t="shared" ref="A69:A130" si="1">IF(B69=$A$3,B69,IF(MOD(B69-$B$4,7)=0,B69,""))</f>
        <v/>
      </c>
      <c r="B69" s="13">
        <v>43987</v>
      </c>
      <c r="C69" s="44">
        <v>774</v>
      </c>
      <c r="D69" s="31"/>
    </row>
    <row r="70" spans="1:4" x14ac:dyDescent="0.35">
      <c r="A70" s="13" t="str">
        <f t="shared" si="1"/>
        <v/>
      </c>
      <c r="B70" s="13">
        <v>43990</v>
      </c>
      <c r="C70" s="44">
        <v>768</v>
      </c>
      <c r="D70" s="31"/>
    </row>
    <row r="71" spans="1:4" x14ac:dyDescent="0.35">
      <c r="A71" s="13" t="str">
        <f t="shared" si="1"/>
        <v/>
      </c>
      <c r="B71" s="13">
        <v>43991</v>
      </c>
      <c r="C71" s="44">
        <v>737</v>
      </c>
      <c r="D71" s="31"/>
    </row>
    <row r="72" spans="1:4" x14ac:dyDescent="0.35">
      <c r="A72" s="13">
        <f t="shared" si="1"/>
        <v>43992</v>
      </c>
      <c r="B72" s="13">
        <v>43992</v>
      </c>
      <c r="C72" s="44">
        <v>747</v>
      </c>
      <c r="D72" s="31"/>
    </row>
    <row r="73" spans="1:4" x14ac:dyDescent="0.35">
      <c r="A73" s="13" t="str">
        <f t="shared" si="1"/>
        <v/>
      </c>
      <c r="B73" s="13">
        <v>43993</v>
      </c>
      <c r="C73" s="44">
        <v>748</v>
      </c>
      <c r="D73" s="31"/>
    </row>
    <row r="74" spans="1:4" x14ac:dyDescent="0.35">
      <c r="A74" s="13" t="str">
        <f t="shared" si="1"/>
        <v/>
      </c>
      <c r="B74" s="13">
        <v>43994</v>
      </c>
      <c r="C74" s="44">
        <v>766</v>
      </c>
      <c r="D74" s="31"/>
    </row>
    <row r="75" spans="1:4" x14ac:dyDescent="0.35">
      <c r="A75" s="13" t="str">
        <f t="shared" si="1"/>
        <v/>
      </c>
      <c r="B75" s="62">
        <v>43997</v>
      </c>
      <c r="C75" s="44">
        <v>739</v>
      </c>
      <c r="D75" s="31"/>
    </row>
    <row r="76" spans="1:4" x14ac:dyDescent="0.35">
      <c r="A76" s="13" t="str">
        <f t="shared" si="1"/>
        <v/>
      </c>
      <c r="B76" s="62">
        <v>43998</v>
      </c>
      <c r="C76" s="44">
        <v>745</v>
      </c>
      <c r="D76" s="31"/>
    </row>
    <row r="77" spans="1:4" x14ac:dyDescent="0.35">
      <c r="A77" s="13">
        <f t="shared" si="1"/>
        <v>43999</v>
      </c>
      <c r="B77" s="62">
        <v>43999</v>
      </c>
      <c r="C77" s="44">
        <v>754</v>
      </c>
    </row>
    <row r="78" spans="1:4" x14ac:dyDescent="0.35">
      <c r="A78" s="13" t="str">
        <f t="shared" si="1"/>
        <v/>
      </c>
      <c r="B78" s="62">
        <v>44000</v>
      </c>
      <c r="C78" s="44">
        <v>770</v>
      </c>
    </row>
    <row r="79" spans="1:4" x14ac:dyDescent="0.35">
      <c r="A79" s="13" t="str">
        <f t="shared" si="1"/>
        <v/>
      </c>
      <c r="B79" s="62">
        <v>44001</v>
      </c>
      <c r="C79" s="44">
        <v>777</v>
      </c>
    </row>
    <row r="80" spans="1:4" x14ac:dyDescent="0.35">
      <c r="A80" s="13" t="str">
        <f t="shared" si="1"/>
        <v/>
      </c>
      <c r="B80" s="62">
        <v>44004</v>
      </c>
      <c r="C80" s="44">
        <v>784</v>
      </c>
    </row>
    <row r="81" spans="1:3" x14ac:dyDescent="0.35">
      <c r="A81" s="13" t="str">
        <f t="shared" si="1"/>
        <v/>
      </c>
      <c r="B81" s="62">
        <v>44005</v>
      </c>
      <c r="C81" s="44">
        <v>765</v>
      </c>
    </row>
    <row r="82" spans="1:3" x14ac:dyDescent="0.35">
      <c r="A82" s="13">
        <f t="shared" si="1"/>
        <v>44006</v>
      </c>
      <c r="B82" s="62">
        <v>44006</v>
      </c>
      <c r="C82" s="44">
        <v>772</v>
      </c>
    </row>
    <row r="83" spans="1:3" x14ac:dyDescent="0.35">
      <c r="A83" s="13" t="str">
        <f t="shared" si="1"/>
        <v/>
      </c>
      <c r="B83" s="62">
        <v>44007</v>
      </c>
      <c r="C83" s="44">
        <v>776</v>
      </c>
    </row>
    <row r="84" spans="1:3" x14ac:dyDescent="0.35">
      <c r="A84" s="13" t="str">
        <f t="shared" si="1"/>
        <v/>
      </c>
      <c r="B84" s="62">
        <v>44008</v>
      </c>
      <c r="C84" s="44">
        <v>792</v>
      </c>
    </row>
    <row r="85" spans="1:3" x14ac:dyDescent="0.35">
      <c r="A85" s="13" t="str">
        <f t="shared" si="1"/>
        <v/>
      </c>
      <c r="B85" s="62">
        <v>44011</v>
      </c>
      <c r="C85" s="44">
        <v>793</v>
      </c>
    </row>
    <row r="86" spans="1:3" x14ac:dyDescent="0.35">
      <c r="A86" s="13" t="str">
        <f t="shared" si="1"/>
        <v/>
      </c>
      <c r="B86" s="62">
        <v>44012</v>
      </c>
      <c r="C86" s="44">
        <v>773</v>
      </c>
    </row>
    <row r="87" spans="1:3" x14ac:dyDescent="0.35">
      <c r="A87" s="13">
        <f t="shared" si="1"/>
        <v>44013</v>
      </c>
      <c r="B87" s="62">
        <v>44013</v>
      </c>
      <c r="C87" s="44">
        <v>795</v>
      </c>
    </row>
    <row r="88" spans="1:3" x14ac:dyDescent="0.35">
      <c r="A88" s="13" t="str">
        <f t="shared" si="1"/>
        <v/>
      </c>
      <c r="B88" s="62">
        <v>44014</v>
      </c>
      <c r="C88" s="44">
        <v>825</v>
      </c>
    </row>
    <row r="89" spans="1:3" x14ac:dyDescent="0.35">
      <c r="A89" s="13" t="str">
        <f t="shared" si="1"/>
        <v/>
      </c>
      <c r="B89" s="62">
        <v>44015</v>
      </c>
      <c r="C89" s="44">
        <v>833</v>
      </c>
    </row>
    <row r="90" spans="1:3" x14ac:dyDescent="0.35">
      <c r="A90" s="13" t="str">
        <f t="shared" si="1"/>
        <v/>
      </c>
      <c r="B90" s="62">
        <v>44018</v>
      </c>
      <c r="C90" s="44">
        <v>831</v>
      </c>
    </row>
    <row r="91" spans="1:3" x14ac:dyDescent="0.35">
      <c r="A91" s="13" t="str">
        <f t="shared" si="1"/>
        <v/>
      </c>
      <c r="B91" s="62">
        <v>44019</v>
      </c>
      <c r="C91" s="44">
        <v>834</v>
      </c>
    </row>
    <row r="92" spans="1:3" x14ac:dyDescent="0.35">
      <c r="A92" s="13">
        <f t="shared" si="1"/>
        <v>44020</v>
      </c>
      <c r="B92" s="62">
        <v>44020</v>
      </c>
      <c r="C92" s="44">
        <v>841</v>
      </c>
    </row>
    <row r="93" spans="1:3" x14ac:dyDescent="0.35">
      <c r="A93" s="13" t="str">
        <f t="shared" si="1"/>
        <v/>
      </c>
      <c r="B93" s="62">
        <v>44021</v>
      </c>
      <c r="C93" s="44">
        <v>855</v>
      </c>
    </row>
    <row r="94" spans="1:3" x14ac:dyDescent="0.35">
      <c r="A94" s="13" t="str">
        <f t="shared" si="1"/>
        <v/>
      </c>
      <c r="B94" s="62">
        <v>44022</v>
      </c>
      <c r="C94" s="44">
        <v>855</v>
      </c>
    </row>
    <row r="95" spans="1:3" x14ac:dyDescent="0.35">
      <c r="A95" s="13" t="str">
        <f t="shared" si="1"/>
        <v/>
      </c>
      <c r="B95" s="62">
        <v>44025</v>
      </c>
      <c r="C95" s="44">
        <v>833</v>
      </c>
    </row>
    <row r="96" spans="1:3" x14ac:dyDescent="0.35">
      <c r="A96" s="13" t="str">
        <f t="shared" si="1"/>
        <v/>
      </c>
      <c r="B96" s="62">
        <v>44026</v>
      </c>
      <c r="C96" s="44">
        <v>853</v>
      </c>
    </row>
    <row r="97" spans="1:3" x14ac:dyDescent="0.35">
      <c r="A97" s="13">
        <f t="shared" si="1"/>
        <v>44027</v>
      </c>
      <c r="B97" s="62">
        <v>44027</v>
      </c>
      <c r="C97" s="44">
        <v>856</v>
      </c>
    </row>
    <row r="98" spans="1:3" x14ac:dyDescent="0.35">
      <c r="A98" s="13" t="str">
        <f t="shared" si="1"/>
        <v/>
      </c>
      <c r="B98" s="62">
        <v>44028</v>
      </c>
      <c r="C98" s="44">
        <v>860</v>
      </c>
    </row>
    <row r="99" spans="1:3" x14ac:dyDescent="0.35">
      <c r="A99" s="13" t="str">
        <f t="shared" si="1"/>
        <v/>
      </c>
      <c r="B99" s="62">
        <v>44029</v>
      </c>
      <c r="C99" s="44">
        <v>871</v>
      </c>
    </row>
    <row r="100" spans="1:3" x14ac:dyDescent="0.35">
      <c r="A100" s="13" t="str">
        <f t="shared" si="1"/>
        <v/>
      </c>
      <c r="B100" s="62">
        <v>44032</v>
      </c>
      <c r="C100" s="44">
        <v>867</v>
      </c>
    </row>
    <row r="101" spans="1:3" x14ac:dyDescent="0.35">
      <c r="A101" s="13" t="str">
        <f t="shared" si="1"/>
        <v/>
      </c>
      <c r="B101" s="62">
        <v>44033</v>
      </c>
      <c r="C101" s="44">
        <v>872</v>
      </c>
    </row>
    <row r="102" spans="1:3" x14ac:dyDescent="0.35">
      <c r="A102" s="13">
        <f t="shared" si="1"/>
        <v>44034</v>
      </c>
      <c r="B102" s="62">
        <v>44034</v>
      </c>
      <c r="C102" s="44">
        <v>892</v>
      </c>
    </row>
    <row r="103" spans="1:3" x14ac:dyDescent="0.35">
      <c r="A103" s="13" t="str">
        <f t="shared" si="1"/>
        <v/>
      </c>
      <c r="B103" s="62">
        <v>44035</v>
      </c>
      <c r="C103" s="44">
        <v>902</v>
      </c>
    </row>
    <row r="104" spans="1:3" x14ac:dyDescent="0.35">
      <c r="A104" s="13" t="str">
        <f t="shared" si="1"/>
        <v/>
      </c>
      <c r="B104" s="62">
        <v>44036</v>
      </c>
      <c r="C104" s="44">
        <v>905</v>
      </c>
    </row>
    <row r="105" spans="1:3" x14ac:dyDescent="0.35">
      <c r="A105" s="13" t="str">
        <f t="shared" si="1"/>
        <v/>
      </c>
      <c r="B105" s="62">
        <v>44039</v>
      </c>
      <c r="C105" s="44">
        <v>921</v>
      </c>
    </row>
    <row r="106" spans="1:3" x14ac:dyDescent="0.35">
      <c r="A106" s="13" t="str">
        <f t="shared" si="1"/>
        <v/>
      </c>
      <c r="B106" s="62">
        <v>44040</v>
      </c>
      <c r="C106" s="44">
        <v>891</v>
      </c>
    </row>
    <row r="107" spans="1:3" x14ac:dyDescent="0.35">
      <c r="A107" s="13">
        <f t="shared" si="1"/>
        <v>44041</v>
      </c>
      <c r="B107" s="62">
        <v>44041</v>
      </c>
      <c r="C107" s="44">
        <v>920</v>
      </c>
    </row>
    <row r="108" spans="1:3" x14ac:dyDescent="0.35">
      <c r="A108" s="13" t="str">
        <f t="shared" si="1"/>
        <v/>
      </c>
      <c r="B108" s="62">
        <v>44042</v>
      </c>
      <c r="C108" s="44"/>
    </row>
    <row r="109" spans="1:3" x14ac:dyDescent="0.35">
      <c r="A109" s="13" t="str">
        <f t="shared" si="1"/>
        <v/>
      </c>
      <c r="B109" s="62">
        <v>44043</v>
      </c>
      <c r="C109" s="44"/>
    </row>
    <row r="110" spans="1:3" x14ac:dyDescent="0.35">
      <c r="A110" s="13" t="str">
        <f t="shared" si="1"/>
        <v/>
      </c>
      <c r="B110" s="62">
        <v>44044</v>
      </c>
      <c r="C110" s="44"/>
    </row>
    <row r="111" spans="1:3" x14ac:dyDescent="0.35">
      <c r="A111" s="13" t="str">
        <f t="shared" si="1"/>
        <v/>
      </c>
      <c r="B111" s="62">
        <v>44045</v>
      </c>
      <c r="C111" s="44"/>
    </row>
    <row r="112" spans="1:3" x14ac:dyDescent="0.35">
      <c r="A112" s="13" t="str">
        <f t="shared" si="1"/>
        <v/>
      </c>
      <c r="B112" s="62">
        <v>44046</v>
      </c>
      <c r="C112" s="44"/>
    </row>
    <row r="113" spans="1:3" x14ac:dyDescent="0.35">
      <c r="A113" s="13" t="str">
        <f t="shared" si="1"/>
        <v/>
      </c>
      <c r="B113" s="62">
        <v>44047</v>
      </c>
      <c r="C113" s="44"/>
    </row>
    <row r="114" spans="1:3" x14ac:dyDescent="0.35">
      <c r="A114" s="13">
        <f t="shared" si="1"/>
        <v>44048</v>
      </c>
      <c r="B114" s="62">
        <v>44048</v>
      </c>
      <c r="C114" s="44">
        <v>921</v>
      </c>
    </row>
    <row r="115" spans="1:3" x14ac:dyDescent="0.35">
      <c r="A115" s="13" t="str">
        <f t="shared" si="1"/>
        <v/>
      </c>
      <c r="B115" s="62">
        <v>44049</v>
      </c>
      <c r="C115" s="44"/>
    </row>
    <row r="116" spans="1:3" x14ac:dyDescent="0.35">
      <c r="A116" s="13" t="str">
        <f t="shared" si="1"/>
        <v/>
      </c>
      <c r="B116" s="62">
        <v>44050</v>
      </c>
      <c r="C116" s="44"/>
    </row>
    <row r="117" spans="1:3" x14ac:dyDescent="0.35">
      <c r="A117" s="13" t="str">
        <f t="shared" si="1"/>
        <v/>
      </c>
      <c r="B117" s="62">
        <v>44051</v>
      </c>
      <c r="C117" s="44"/>
    </row>
    <row r="118" spans="1:3" x14ac:dyDescent="0.35">
      <c r="A118" s="13" t="str">
        <f t="shared" si="1"/>
        <v/>
      </c>
      <c r="B118" s="62">
        <v>44052</v>
      </c>
      <c r="C118" s="44"/>
    </row>
    <row r="119" spans="1:3" x14ac:dyDescent="0.35">
      <c r="A119" s="13" t="str">
        <f t="shared" si="1"/>
        <v/>
      </c>
      <c r="B119" s="62">
        <v>44053</v>
      </c>
      <c r="C119" s="44"/>
    </row>
    <row r="120" spans="1:3" x14ac:dyDescent="0.35">
      <c r="A120" s="13" t="str">
        <f t="shared" si="1"/>
        <v/>
      </c>
      <c r="B120" s="62">
        <v>44054</v>
      </c>
      <c r="C120" s="44"/>
    </row>
    <row r="121" spans="1:3" x14ac:dyDescent="0.35">
      <c r="A121" s="13">
        <f t="shared" si="1"/>
        <v>44055</v>
      </c>
      <c r="B121" s="62">
        <v>44055</v>
      </c>
      <c r="C121" s="44">
        <v>937</v>
      </c>
    </row>
    <row r="122" spans="1:3" x14ac:dyDescent="0.35">
      <c r="A122" s="13" t="str">
        <f t="shared" si="1"/>
        <v/>
      </c>
      <c r="B122" s="62">
        <v>44056</v>
      </c>
      <c r="C122" s="44"/>
    </row>
    <row r="123" spans="1:3" x14ac:dyDescent="0.35">
      <c r="A123" s="13" t="str">
        <f t="shared" si="1"/>
        <v/>
      </c>
      <c r="B123" s="62">
        <v>44057</v>
      </c>
      <c r="C123" s="44"/>
    </row>
    <row r="124" spans="1:3" x14ac:dyDescent="0.35">
      <c r="A124" s="13" t="str">
        <f t="shared" si="1"/>
        <v/>
      </c>
      <c r="B124" s="62">
        <v>44058</v>
      </c>
      <c r="C124" s="44"/>
    </row>
    <row r="125" spans="1:3" x14ac:dyDescent="0.35">
      <c r="A125" s="13" t="str">
        <f t="shared" si="1"/>
        <v/>
      </c>
      <c r="B125" s="62">
        <v>44059</v>
      </c>
      <c r="C125" s="44"/>
    </row>
    <row r="126" spans="1:3" x14ac:dyDescent="0.35">
      <c r="A126" s="13" t="str">
        <f t="shared" si="1"/>
        <v/>
      </c>
      <c r="B126" s="62">
        <v>44060</v>
      </c>
      <c r="C126" s="44"/>
    </row>
    <row r="127" spans="1:3" x14ac:dyDescent="0.35">
      <c r="A127" s="13" t="str">
        <f t="shared" si="1"/>
        <v/>
      </c>
      <c r="B127" s="62">
        <v>44061</v>
      </c>
      <c r="C127" s="44"/>
    </row>
    <row r="128" spans="1:3" x14ac:dyDescent="0.35">
      <c r="A128" s="13">
        <f t="shared" si="1"/>
        <v>44062</v>
      </c>
      <c r="B128" s="62">
        <v>44062</v>
      </c>
      <c r="C128" s="44">
        <v>1031</v>
      </c>
    </row>
    <row r="129" spans="1:3" x14ac:dyDescent="0.35">
      <c r="A129" s="13" t="str">
        <f t="shared" si="1"/>
        <v/>
      </c>
      <c r="B129" s="62">
        <v>44063</v>
      </c>
      <c r="C129" s="44"/>
    </row>
    <row r="130" spans="1:3" x14ac:dyDescent="0.35">
      <c r="A130" s="13" t="str">
        <f t="shared" si="1"/>
        <v/>
      </c>
      <c r="B130" s="62">
        <v>44064</v>
      </c>
      <c r="C130" s="44"/>
    </row>
    <row r="131" spans="1:3" x14ac:dyDescent="0.35">
      <c r="A131" s="13" t="str">
        <f t="shared" ref="A131:A194" si="2">IF(B131=$A$3,B131,IF(MOD(B131-$B$4,7)=0,B131,""))</f>
        <v/>
      </c>
      <c r="B131" s="62">
        <v>44065</v>
      </c>
      <c r="C131" s="44"/>
    </row>
    <row r="132" spans="1:3" x14ac:dyDescent="0.35">
      <c r="A132" s="13" t="str">
        <f t="shared" si="2"/>
        <v/>
      </c>
      <c r="B132" s="62">
        <v>44066</v>
      </c>
      <c r="C132" s="44"/>
    </row>
    <row r="133" spans="1:3" x14ac:dyDescent="0.35">
      <c r="A133" s="13" t="str">
        <f t="shared" si="2"/>
        <v/>
      </c>
      <c r="B133" s="62">
        <v>44067</v>
      </c>
      <c r="C133" s="44"/>
    </row>
    <row r="134" spans="1:3" x14ac:dyDescent="0.35">
      <c r="A134" s="13" t="str">
        <f t="shared" si="2"/>
        <v/>
      </c>
      <c r="B134" s="62">
        <v>44068</v>
      </c>
      <c r="C134" s="44"/>
    </row>
    <row r="135" spans="1:3" x14ac:dyDescent="0.35">
      <c r="A135" s="13">
        <f t="shared" si="2"/>
        <v>44069</v>
      </c>
      <c r="B135" s="62">
        <v>44069</v>
      </c>
      <c r="C135" s="44">
        <v>1011</v>
      </c>
    </row>
    <row r="136" spans="1:3" x14ac:dyDescent="0.35">
      <c r="A136" s="13" t="str">
        <f t="shared" si="2"/>
        <v/>
      </c>
      <c r="B136" s="62">
        <v>44070</v>
      </c>
      <c r="C136" s="44"/>
    </row>
    <row r="137" spans="1:3" x14ac:dyDescent="0.35">
      <c r="A137" s="13" t="str">
        <f t="shared" si="2"/>
        <v/>
      </c>
      <c r="B137" s="62">
        <v>44071</v>
      </c>
      <c r="C137" s="44"/>
    </row>
    <row r="138" spans="1:3" x14ac:dyDescent="0.35">
      <c r="A138" s="13" t="str">
        <f t="shared" si="2"/>
        <v/>
      </c>
      <c r="B138" s="62">
        <v>44072</v>
      </c>
      <c r="C138" s="44"/>
    </row>
    <row r="139" spans="1:3" x14ac:dyDescent="0.35">
      <c r="A139" s="13" t="str">
        <f t="shared" si="2"/>
        <v/>
      </c>
      <c r="B139" s="62">
        <v>44073</v>
      </c>
      <c r="C139" s="44"/>
    </row>
    <row r="140" spans="1:3" x14ac:dyDescent="0.35">
      <c r="A140" s="13" t="str">
        <f t="shared" si="2"/>
        <v/>
      </c>
      <c r="B140" s="62">
        <v>44074</v>
      </c>
      <c r="C140" s="44"/>
    </row>
    <row r="141" spans="1:3" x14ac:dyDescent="0.35">
      <c r="A141" s="13" t="str">
        <f t="shared" si="2"/>
        <v/>
      </c>
      <c r="B141" s="62">
        <v>44075</v>
      </c>
      <c r="C141" s="44"/>
    </row>
    <row r="142" spans="1:3" x14ac:dyDescent="0.35">
      <c r="A142" s="13">
        <f t="shared" si="2"/>
        <v>44076</v>
      </c>
      <c r="B142" s="62">
        <v>44076</v>
      </c>
      <c r="C142" s="44">
        <v>1016</v>
      </c>
    </row>
    <row r="143" spans="1:3" x14ac:dyDescent="0.35">
      <c r="A143" s="13" t="str">
        <f t="shared" si="2"/>
        <v/>
      </c>
      <c r="B143" s="62">
        <v>44077</v>
      </c>
      <c r="C143" s="44"/>
    </row>
    <row r="144" spans="1:3" x14ac:dyDescent="0.35">
      <c r="A144" s="13" t="str">
        <f t="shared" si="2"/>
        <v/>
      </c>
      <c r="B144" s="62">
        <v>44078</v>
      </c>
      <c r="C144" s="44"/>
    </row>
    <row r="145" spans="1:3" x14ac:dyDescent="0.35">
      <c r="A145" s="13" t="str">
        <f t="shared" si="2"/>
        <v/>
      </c>
      <c r="B145" s="62">
        <v>44079</v>
      </c>
      <c r="C145" s="44"/>
    </row>
    <row r="146" spans="1:3" x14ac:dyDescent="0.35">
      <c r="A146" s="13" t="str">
        <f t="shared" si="2"/>
        <v/>
      </c>
      <c r="B146" s="62">
        <v>44080</v>
      </c>
      <c r="C146" s="44"/>
    </row>
    <row r="147" spans="1:3" x14ac:dyDescent="0.35">
      <c r="A147" s="13" t="str">
        <f t="shared" si="2"/>
        <v/>
      </c>
      <c r="B147" s="62">
        <v>44081</v>
      </c>
      <c r="C147" s="44"/>
    </row>
    <row r="148" spans="1:3" x14ac:dyDescent="0.35">
      <c r="A148" s="13" t="str">
        <f t="shared" si="2"/>
        <v/>
      </c>
      <c r="B148" s="62">
        <v>44082</v>
      </c>
      <c r="C148" s="44"/>
    </row>
    <row r="149" spans="1:3" x14ac:dyDescent="0.35">
      <c r="A149" s="13">
        <f t="shared" si="2"/>
        <v>44083</v>
      </c>
      <c r="B149" s="62">
        <v>44083</v>
      </c>
      <c r="C149" s="44">
        <v>1036</v>
      </c>
    </row>
    <row r="150" spans="1:3" x14ac:dyDescent="0.35">
      <c r="A150" s="13" t="str">
        <f t="shared" si="2"/>
        <v/>
      </c>
      <c r="B150" s="62">
        <v>44084</v>
      </c>
      <c r="C150" s="44"/>
    </row>
    <row r="151" spans="1:3" x14ac:dyDescent="0.35">
      <c r="A151" s="13" t="str">
        <f t="shared" si="2"/>
        <v/>
      </c>
      <c r="B151" s="62">
        <v>44085</v>
      </c>
      <c r="C151" s="44"/>
    </row>
    <row r="152" spans="1:3" x14ac:dyDescent="0.35">
      <c r="A152" s="13" t="str">
        <f t="shared" si="2"/>
        <v/>
      </c>
      <c r="B152" s="62">
        <v>44086</v>
      </c>
      <c r="C152" s="44"/>
    </row>
    <row r="153" spans="1:3" x14ac:dyDescent="0.35">
      <c r="A153" s="13" t="str">
        <f t="shared" si="2"/>
        <v/>
      </c>
      <c r="B153" s="62">
        <v>44087</v>
      </c>
      <c r="C153" s="44"/>
    </row>
    <row r="154" spans="1:3" x14ac:dyDescent="0.35">
      <c r="A154" s="13" t="str">
        <f t="shared" si="2"/>
        <v/>
      </c>
      <c r="B154" s="62">
        <v>44088</v>
      </c>
      <c r="C154" s="44"/>
    </row>
    <row r="155" spans="1:3" x14ac:dyDescent="0.35">
      <c r="A155" s="13" t="str">
        <f t="shared" si="2"/>
        <v/>
      </c>
      <c r="B155" s="62">
        <v>44089</v>
      </c>
      <c r="C155" s="44"/>
    </row>
    <row r="156" spans="1:3" x14ac:dyDescent="0.35">
      <c r="A156" s="13">
        <f t="shared" si="2"/>
        <v>44090</v>
      </c>
      <c r="B156" s="62">
        <v>44090</v>
      </c>
      <c r="C156" s="44">
        <v>1056</v>
      </c>
    </row>
    <row r="157" spans="1:3" x14ac:dyDescent="0.35">
      <c r="A157" s="13" t="str">
        <f t="shared" si="2"/>
        <v/>
      </c>
      <c r="B157" s="62">
        <v>44091</v>
      </c>
      <c r="C157" s="44"/>
    </row>
    <row r="158" spans="1:3" x14ac:dyDescent="0.35">
      <c r="A158" s="13" t="str">
        <f t="shared" si="2"/>
        <v/>
      </c>
      <c r="B158" s="62">
        <v>44092</v>
      </c>
      <c r="C158" s="44"/>
    </row>
    <row r="159" spans="1:3" x14ac:dyDescent="0.35">
      <c r="A159" s="13" t="str">
        <f t="shared" si="2"/>
        <v/>
      </c>
      <c r="B159" s="62">
        <v>44093</v>
      </c>
      <c r="C159" s="44"/>
    </row>
    <row r="160" spans="1:3" x14ac:dyDescent="0.35">
      <c r="A160" s="13" t="str">
        <f t="shared" si="2"/>
        <v/>
      </c>
      <c r="B160" s="62">
        <v>44094</v>
      </c>
      <c r="C160" s="44"/>
    </row>
    <row r="161" spans="1:3" x14ac:dyDescent="0.35">
      <c r="A161" s="13" t="str">
        <f t="shared" si="2"/>
        <v/>
      </c>
      <c r="B161" s="62">
        <v>44095</v>
      </c>
      <c r="C161" s="44"/>
    </row>
    <row r="162" spans="1:3" x14ac:dyDescent="0.35">
      <c r="A162" s="13" t="str">
        <f t="shared" si="2"/>
        <v/>
      </c>
      <c r="B162" s="62">
        <v>44096</v>
      </c>
      <c r="C162" s="44"/>
    </row>
    <row r="163" spans="1:3" x14ac:dyDescent="0.35">
      <c r="A163" s="13">
        <f t="shared" si="2"/>
        <v>44097</v>
      </c>
      <c r="B163" s="62">
        <v>44097</v>
      </c>
      <c r="C163" s="44">
        <v>1044</v>
      </c>
    </row>
    <row r="164" spans="1:3" x14ac:dyDescent="0.35">
      <c r="A164" s="13" t="str">
        <f t="shared" si="2"/>
        <v/>
      </c>
      <c r="B164" s="62">
        <v>44098</v>
      </c>
      <c r="C164" s="44"/>
    </row>
    <row r="165" spans="1:3" x14ac:dyDescent="0.35">
      <c r="A165" s="13" t="str">
        <f t="shared" si="2"/>
        <v/>
      </c>
      <c r="B165" s="62">
        <v>44099</v>
      </c>
      <c r="C165" s="44"/>
    </row>
    <row r="166" spans="1:3" x14ac:dyDescent="0.35">
      <c r="A166" s="13" t="str">
        <f t="shared" si="2"/>
        <v/>
      </c>
      <c r="B166" s="62">
        <v>44100</v>
      </c>
      <c r="C166" s="44"/>
    </row>
    <row r="167" spans="1:3" x14ac:dyDescent="0.35">
      <c r="A167" s="13" t="str">
        <f t="shared" si="2"/>
        <v/>
      </c>
      <c r="B167" s="62">
        <v>44101</v>
      </c>
      <c r="C167" s="44"/>
    </row>
    <row r="168" spans="1:3" x14ac:dyDescent="0.35">
      <c r="A168" s="13" t="str">
        <f t="shared" si="2"/>
        <v/>
      </c>
      <c r="B168" s="62">
        <v>44102</v>
      </c>
      <c r="C168" s="44"/>
    </row>
    <row r="169" spans="1:3" x14ac:dyDescent="0.35">
      <c r="A169" s="13" t="str">
        <f t="shared" si="2"/>
        <v/>
      </c>
      <c r="B169" s="62">
        <v>44103</v>
      </c>
      <c r="C169" s="44"/>
    </row>
    <row r="170" spans="1:3" x14ac:dyDescent="0.35">
      <c r="A170" s="13">
        <f t="shared" si="2"/>
        <v>44104</v>
      </c>
      <c r="B170" s="62">
        <v>44104</v>
      </c>
      <c r="C170" s="44">
        <v>1030</v>
      </c>
    </row>
    <row r="171" spans="1:3" x14ac:dyDescent="0.35">
      <c r="A171" s="13" t="str">
        <f t="shared" si="2"/>
        <v/>
      </c>
      <c r="B171" s="62">
        <v>44105</v>
      </c>
      <c r="C171" s="44"/>
    </row>
    <row r="172" spans="1:3" x14ac:dyDescent="0.35">
      <c r="A172" s="13" t="str">
        <f t="shared" si="2"/>
        <v/>
      </c>
      <c r="B172" s="62">
        <v>44106</v>
      </c>
      <c r="C172" s="44"/>
    </row>
    <row r="173" spans="1:3" x14ac:dyDescent="0.35">
      <c r="A173" s="13" t="str">
        <f t="shared" si="2"/>
        <v/>
      </c>
      <c r="B173" s="62">
        <v>44107</v>
      </c>
      <c r="C173" s="44"/>
    </row>
    <row r="174" spans="1:3" x14ac:dyDescent="0.35">
      <c r="A174" s="13" t="str">
        <f t="shared" si="2"/>
        <v/>
      </c>
      <c r="B174" s="62">
        <v>44108</v>
      </c>
      <c r="C174" s="44"/>
    </row>
    <row r="175" spans="1:3" x14ac:dyDescent="0.35">
      <c r="A175" s="13" t="str">
        <f t="shared" si="2"/>
        <v/>
      </c>
      <c r="B175" s="62">
        <v>44109</v>
      </c>
      <c r="C175" s="44"/>
    </row>
    <row r="176" spans="1:3" x14ac:dyDescent="0.35">
      <c r="A176" s="13" t="str">
        <f t="shared" si="2"/>
        <v/>
      </c>
      <c r="B176" s="62">
        <v>44110</v>
      </c>
      <c r="C176" s="44"/>
    </row>
    <row r="177" spans="1:3" x14ac:dyDescent="0.35">
      <c r="A177" s="13">
        <f t="shared" si="2"/>
        <v>44111</v>
      </c>
      <c r="B177" s="62">
        <v>44111</v>
      </c>
      <c r="C177" s="44">
        <v>1036</v>
      </c>
    </row>
    <row r="178" spans="1:3" x14ac:dyDescent="0.35">
      <c r="A178" s="13" t="str">
        <f t="shared" si="2"/>
        <v/>
      </c>
      <c r="B178" s="62">
        <v>44112</v>
      </c>
      <c r="C178" s="44"/>
    </row>
    <row r="179" spans="1:3" x14ac:dyDescent="0.35">
      <c r="A179" s="13" t="str">
        <f t="shared" si="2"/>
        <v/>
      </c>
      <c r="B179" s="62">
        <v>44113</v>
      </c>
      <c r="C179" s="44"/>
    </row>
    <row r="180" spans="1:3" x14ac:dyDescent="0.35">
      <c r="A180" s="13" t="str">
        <f t="shared" si="2"/>
        <v/>
      </c>
      <c r="B180" s="62">
        <v>44114</v>
      </c>
      <c r="C180" s="44"/>
    </row>
    <row r="181" spans="1:3" x14ac:dyDescent="0.35">
      <c r="A181" s="13" t="str">
        <f t="shared" si="2"/>
        <v/>
      </c>
      <c r="B181" s="62">
        <v>44115</v>
      </c>
      <c r="C181" s="44"/>
    </row>
    <row r="182" spans="1:3" x14ac:dyDescent="0.35">
      <c r="A182" s="13" t="str">
        <f t="shared" si="2"/>
        <v/>
      </c>
      <c r="B182" s="62">
        <v>44116</v>
      </c>
      <c r="C182" s="44"/>
    </row>
    <row r="183" spans="1:3" x14ac:dyDescent="0.35">
      <c r="A183" s="13" t="str">
        <f t="shared" si="2"/>
        <v/>
      </c>
      <c r="B183" s="62">
        <v>44117</v>
      </c>
      <c r="C183" s="44"/>
    </row>
    <row r="184" spans="1:3" x14ac:dyDescent="0.35">
      <c r="A184" s="13">
        <f t="shared" si="2"/>
        <v>44118</v>
      </c>
      <c r="B184" s="62">
        <v>44118</v>
      </c>
      <c r="C184" s="44">
        <v>1007</v>
      </c>
    </row>
    <row r="185" spans="1:3" x14ac:dyDescent="0.35">
      <c r="A185" s="13" t="str">
        <f t="shared" si="2"/>
        <v/>
      </c>
      <c r="B185" s="62">
        <v>44119</v>
      </c>
      <c r="C185" s="44"/>
    </row>
    <row r="186" spans="1:3" x14ac:dyDescent="0.35">
      <c r="A186" s="13" t="str">
        <f t="shared" si="2"/>
        <v/>
      </c>
      <c r="B186" s="62">
        <v>44120</v>
      </c>
      <c r="C186" s="44"/>
    </row>
    <row r="187" spans="1:3" x14ac:dyDescent="0.35">
      <c r="A187" s="13" t="str">
        <f t="shared" si="2"/>
        <v/>
      </c>
      <c r="B187" s="62">
        <v>44121</v>
      </c>
      <c r="C187" s="44"/>
    </row>
    <row r="188" spans="1:3" x14ac:dyDescent="0.35">
      <c r="A188" s="13" t="str">
        <f t="shared" si="2"/>
        <v/>
      </c>
      <c r="B188" s="62">
        <v>44122</v>
      </c>
      <c r="C188" s="44"/>
    </row>
    <row r="189" spans="1:3" x14ac:dyDescent="0.35">
      <c r="A189" s="13" t="str">
        <f t="shared" si="2"/>
        <v/>
      </c>
      <c r="B189" s="62">
        <v>44123</v>
      </c>
      <c r="C189" s="44"/>
    </row>
    <row r="190" spans="1:3" x14ac:dyDescent="0.35">
      <c r="A190" s="13" t="str">
        <f t="shared" si="2"/>
        <v/>
      </c>
      <c r="B190" s="62">
        <v>44124</v>
      </c>
      <c r="C190" s="44"/>
    </row>
    <row r="191" spans="1:3" x14ac:dyDescent="0.35">
      <c r="A191" s="13">
        <f t="shared" si="2"/>
        <v>44125</v>
      </c>
      <c r="B191" s="62">
        <v>44125</v>
      </c>
      <c r="C191" s="44">
        <v>1024</v>
      </c>
    </row>
    <row r="192" spans="1:3" x14ac:dyDescent="0.35">
      <c r="A192" s="13" t="str">
        <f t="shared" si="2"/>
        <v/>
      </c>
      <c r="B192" s="62">
        <v>44126</v>
      </c>
      <c r="C192" s="44"/>
    </row>
    <row r="193" spans="1:3" x14ac:dyDescent="0.35">
      <c r="A193" s="13" t="str">
        <f t="shared" si="2"/>
        <v/>
      </c>
      <c r="B193" s="62">
        <v>44127</v>
      </c>
      <c r="C193" s="44"/>
    </row>
    <row r="194" spans="1:3" x14ac:dyDescent="0.35">
      <c r="A194" s="13" t="str">
        <f t="shared" si="2"/>
        <v/>
      </c>
      <c r="B194" s="62">
        <v>44128</v>
      </c>
      <c r="C194" s="44"/>
    </row>
    <row r="195" spans="1:3" x14ac:dyDescent="0.35">
      <c r="A195" s="13" t="str">
        <f t="shared" ref="A195:A200" si="3">IF(B195=$A$3,B195,IF(MOD(B195-$B$4,7)=0,B195,""))</f>
        <v/>
      </c>
      <c r="B195" s="62">
        <v>44129</v>
      </c>
      <c r="C195" s="44"/>
    </row>
    <row r="196" spans="1:3" x14ac:dyDescent="0.35">
      <c r="A196" s="13" t="str">
        <f t="shared" si="3"/>
        <v/>
      </c>
      <c r="B196" s="62">
        <v>44130</v>
      </c>
      <c r="C196" s="44"/>
    </row>
    <row r="197" spans="1:3" x14ac:dyDescent="0.35">
      <c r="A197" s="13" t="str">
        <f t="shared" si="3"/>
        <v/>
      </c>
      <c r="B197" s="62">
        <v>44131</v>
      </c>
      <c r="C197" s="44"/>
    </row>
    <row r="198" spans="1:3" x14ac:dyDescent="0.35">
      <c r="A198" s="13">
        <f t="shared" si="3"/>
        <v>44132</v>
      </c>
      <c r="B198" s="62">
        <v>44132</v>
      </c>
      <c r="C198" s="44">
        <v>1011</v>
      </c>
    </row>
    <row r="199" spans="1:3" x14ac:dyDescent="0.35">
      <c r="A199" s="13" t="str">
        <f t="shared" si="3"/>
        <v/>
      </c>
      <c r="B199" s="62">
        <v>44133</v>
      </c>
      <c r="C199" s="44"/>
    </row>
    <row r="200" spans="1:3" x14ac:dyDescent="0.35">
      <c r="A200" s="13" t="str">
        <f t="shared" si="3"/>
        <v/>
      </c>
      <c r="B200" s="62">
        <v>44134</v>
      </c>
      <c r="C200" s="44"/>
    </row>
    <row r="201" spans="1:3" x14ac:dyDescent="0.35">
      <c r="A201" s="13" t="str">
        <f t="shared" ref="A201:A212" si="4">IF(B201=$A$3,B201,IF(MOD(B201-$B$4,7)=0,B201,""))</f>
        <v/>
      </c>
      <c r="B201" s="62">
        <v>44135</v>
      </c>
      <c r="C201" s="44"/>
    </row>
    <row r="202" spans="1:3" x14ac:dyDescent="0.35">
      <c r="A202" s="13" t="str">
        <f t="shared" si="4"/>
        <v/>
      </c>
      <c r="B202" s="62">
        <v>44136</v>
      </c>
      <c r="C202" s="44"/>
    </row>
    <row r="203" spans="1:3" x14ac:dyDescent="0.35">
      <c r="A203" s="13" t="str">
        <f t="shared" si="4"/>
        <v/>
      </c>
      <c r="B203" s="62">
        <v>44137</v>
      </c>
      <c r="C203" s="44"/>
    </row>
    <row r="204" spans="1:3" x14ac:dyDescent="0.35">
      <c r="A204" s="13" t="str">
        <f t="shared" si="4"/>
        <v/>
      </c>
      <c r="B204" s="62">
        <v>44138</v>
      </c>
      <c r="C204" s="44"/>
    </row>
    <row r="205" spans="1:3" x14ac:dyDescent="0.35">
      <c r="A205" s="13">
        <f t="shared" si="4"/>
        <v>44139</v>
      </c>
      <c r="B205" s="62">
        <v>44139</v>
      </c>
      <c r="C205" s="44">
        <v>1060</v>
      </c>
    </row>
    <row r="206" spans="1:3" x14ac:dyDescent="0.35">
      <c r="A206" s="13" t="str">
        <f t="shared" si="4"/>
        <v/>
      </c>
      <c r="B206" s="62">
        <v>44140</v>
      </c>
      <c r="C206" s="44"/>
    </row>
    <row r="207" spans="1:3" x14ac:dyDescent="0.35">
      <c r="A207" s="13" t="str">
        <f t="shared" si="4"/>
        <v/>
      </c>
      <c r="B207" s="62">
        <v>44141</v>
      </c>
      <c r="C207" s="44"/>
    </row>
    <row r="208" spans="1:3" x14ac:dyDescent="0.35">
      <c r="A208" s="13" t="str">
        <f t="shared" si="4"/>
        <v/>
      </c>
      <c r="B208" s="62">
        <v>44142</v>
      </c>
      <c r="C208" s="44"/>
    </row>
    <row r="209" spans="1:3" x14ac:dyDescent="0.35">
      <c r="A209" s="13" t="str">
        <f t="shared" si="4"/>
        <v/>
      </c>
      <c r="B209" s="62">
        <v>44143</v>
      </c>
      <c r="C209" s="44"/>
    </row>
    <row r="210" spans="1:3" x14ac:dyDescent="0.35">
      <c r="A210" s="13" t="str">
        <f t="shared" si="4"/>
        <v/>
      </c>
      <c r="B210" s="62">
        <v>44144</v>
      </c>
      <c r="C210" s="44"/>
    </row>
    <row r="211" spans="1:3" x14ac:dyDescent="0.35">
      <c r="A211" s="13" t="str">
        <f t="shared" si="4"/>
        <v/>
      </c>
      <c r="B211" s="62">
        <v>44145</v>
      </c>
      <c r="C211" s="44"/>
    </row>
    <row r="212" spans="1:3" x14ac:dyDescent="0.35">
      <c r="A212" s="13">
        <f t="shared" si="4"/>
        <v>44146</v>
      </c>
      <c r="B212" s="62">
        <v>44146</v>
      </c>
      <c r="C212" s="44">
        <v>1051</v>
      </c>
    </row>
    <row r="213" spans="1:3" x14ac:dyDescent="0.35">
      <c r="A213" s="13" t="str">
        <f t="shared" ref="A213:A219" si="5">IF(B213=$A$3,B213,IF(MOD(B213-$B$4,7)=0,B213,""))</f>
        <v/>
      </c>
      <c r="B213" s="62">
        <v>44147</v>
      </c>
      <c r="C213" s="44"/>
    </row>
    <row r="214" spans="1:3" x14ac:dyDescent="0.35">
      <c r="A214" s="13" t="str">
        <f t="shared" si="5"/>
        <v/>
      </c>
      <c r="B214" s="62">
        <v>44148</v>
      </c>
      <c r="C214" s="44"/>
    </row>
    <row r="215" spans="1:3" x14ac:dyDescent="0.35">
      <c r="A215" s="13" t="str">
        <f t="shared" si="5"/>
        <v/>
      </c>
      <c r="B215" s="62">
        <v>44149</v>
      </c>
      <c r="C215" s="44"/>
    </row>
    <row r="216" spans="1:3" x14ac:dyDescent="0.35">
      <c r="A216" s="13" t="str">
        <f t="shared" si="5"/>
        <v/>
      </c>
      <c r="B216" s="62">
        <v>44150</v>
      </c>
      <c r="C216" s="44"/>
    </row>
    <row r="217" spans="1:3" x14ac:dyDescent="0.35">
      <c r="A217" s="13" t="str">
        <f t="shared" si="5"/>
        <v/>
      </c>
      <c r="B217" s="62">
        <v>44151</v>
      </c>
      <c r="C217" s="44"/>
    </row>
    <row r="218" spans="1:3" x14ac:dyDescent="0.35">
      <c r="A218" s="13" t="str">
        <f t="shared" si="5"/>
        <v/>
      </c>
      <c r="B218" s="62">
        <v>44152</v>
      </c>
      <c r="C218" s="44"/>
    </row>
    <row r="219" spans="1:3" x14ac:dyDescent="0.35">
      <c r="A219" s="13">
        <f t="shared" si="5"/>
        <v>44153</v>
      </c>
      <c r="B219" s="62">
        <v>44153</v>
      </c>
      <c r="C219" s="44">
        <v>1063</v>
      </c>
    </row>
    <row r="220" spans="1:3" x14ac:dyDescent="0.35">
      <c r="A220" s="13" t="str">
        <f t="shared" ref="A220:A226" si="6">IF(B220=$A$3,B220,IF(MOD(B220-$B$4,7)=0,B220,""))</f>
        <v/>
      </c>
      <c r="B220" s="62">
        <v>44154</v>
      </c>
      <c r="C220" s="44"/>
    </row>
    <row r="221" spans="1:3" x14ac:dyDescent="0.35">
      <c r="A221" s="13" t="str">
        <f t="shared" si="6"/>
        <v/>
      </c>
      <c r="B221" s="62">
        <v>44155</v>
      </c>
      <c r="C221" s="44"/>
    </row>
    <row r="222" spans="1:3" x14ac:dyDescent="0.35">
      <c r="A222" s="13" t="str">
        <f t="shared" si="6"/>
        <v/>
      </c>
      <c r="B222" s="62">
        <v>44156</v>
      </c>
      <c r="C222" s="44"/>
    </row>
    <row r="223" spans="1:3" x14ac:dyDescent="0.35">
      <c r="A223" s="13" t="str">
        <f t="shared" si="6"/>
        <v/>
      </c>
      <c r="B223" s="62">
        <v>44157</v>
      </c>
      <c r="C223" s="44"/>
    </row>
    <row r="224" spans="1:3" x14ac:dyDescent="0.35">
      <c r="A224" s="13" t="str">
        <f t="shared" si="6"/>
        <v/>
      </c>
      <c r="B224" s="62">
        <v>44158</v>
      </c>
      <c r="C224" s="44"/>
    </row>
    <row r="225" spans="1:3" x14ac:dyDescent="0.35">
      <c r="A225" s="13" t="str">
        <f t="shared" si="6"/>
        <v/>
      </c>
      <c r="B225" s="62">
        <v>44159</v>
      </c>
      <c r="C225" s="44"/>
    </row>
    <row r="226" spans="1:3" x14ac:dyDescent="0.35">
      <c r="A226" s="13">
        <f t="shared" si="6"/>
        <v>44160</v>
      </c>
      <c r="B226" s="62">
        <v>44160</v>
      </c>
      <c r="C226" s="44">
        <v>1048</v>
      </c>
    </row>
    <row r="227" spans="1:3" x14ac:dyDescent="0.35">
      <c r="A227" s="13" t="str">
        <f t="shared" ref="A227:A233" si="7">IF(B227=$A$3,B227,IF(MOD(B227-$B$4,7)=0,B227,""))</f>
        <v/>
      </c>
      <c r="B227" s="62">
        <v>44161</v>
      </c>
      <c r="C227" s="44"/>
    </row>
    <row r="228" spans="1:3" x14ac:dyDescent="0.35">
      <c r="A228" s="13" t="str">
        <f t="shared" si="7"/>
        <v/>
      </c>
      <c r="B228" s="62">
        <v>44162</v>
      </c>
      <c r="C228" s="44"/>
    </row>
    <row r="229" spans="1:3" x14ac:dyDescent="0.35">
      <c r="A229" s="13" t="str">
        <f t="shared" si="7"/>
        <v/>
      </c>
      <c r="B229" s="62">
        <v>44163</v>
      </c>
      <c r="C229" s="44"/>
    </row>
    <row r="230" spans="1:3" x14ac:dyDescent="0.35">
      <c r="A230" s="13" t="str">
        <f t="shared" si="7"/>
        <v/>
      </c>
      <c r="B230" s="62">
        <v>44164</v>
      </c>
      <c r="C230" s="44"/>
    </row>
    <row r="231" spans="1:3" x14ac:dyDescent="0.35">
      <c r="A231" s="13" t="str">
        <f t="shared" si="7"/>
        <v/>
      </c>
      <c r="B231" s="62">
        <v>44165</v>
      </c>
      <c r="C231" s="44"/>
    </row>
    <row r="232" spans="1:3" x14ac:dyDescent="0.35">
      <c r="A232" s="13" t="str">
        <f t="shared" si="7"/>
        <v/>
      </c>
      <c r="B232" s="62">
        <v>44166</v>
      </c>
      <c r="C232" s="44"/>
    </row>
    <row r="233" spans="1:3" x14ac:dyDescent="0.35">
      <c r="A233" s="13">
        <f t="shared" si="7"/>
        <v>44167</v>
      </c>
      <c r="B233" s="62">
        <v>44167</v>
      </c>
      <c r="C233" s="44">
        <v>1068</v>
      </c>
    </row>
    <row r="234" spans="1:3" x14ac:dyDescent="0.35">
      <c r="A234" s="13" t="str">
        <f t="shared" ref="A234:A240" si="8">IF(B234=$A$3,B234,IF(MOD(B234-$B$4,7)=0,B234,""))</f>
        <v/>
      </c>
      <c r="B234" s="62">
        <v>44168</v>
      </c>
      <c r="C234" s="44"/>
    </row>
    <row r="235" spans="1:3" x14ac:dyDescent="0.35">
      <c r="A235" s="13" t="str">
        <f t="shared" si="8"/>
        <v/>
      </c>
      <c r="B235" s="62">
        <v>44169</v>
      </c>
      <c r="C235" s="44"/>
    </row>
    <row r="236" spans="1:3" x14ac:dyDescent="0.35">
      <c r="A236" s="13" t="str">
        <f t="shared" si="8"/>
        <v/>
      </c>
      <c r="B236" s="62">
        <v>44170</v>
      </c>
      <c r="C236" s="44"/>
    </row>
    <row r="237" spans="1:3" x14ac:dyDescent="0.35">
      <c r="A237" s="13" t="str">
        <f t="shared" si="8"/>
        <v/>
      </c>
      <c r="B237" s="62">
        <v>44171</v>
      </c>
      <c r="C237" s="44"/>
    </row>
    <row r="238" spans="1:3" x14ac:dyDescent="0.35">
      <c r="A238" s="13" t="str">
        <f t="shared" si="8"/>
        <v/>
      </c>
      <c r="B238" s="62">
        <v>44172</v>
      </c>
      <c r="C238" s="44"/>
    </row>
    <row r="239" spans="1:3" x14ac:dyDescent="0.35">
      <c r="A239" s="13" t="str">
        <f t="shared" si="8"/>
        <v/>
      </c>
      <c r="B239" s="62">
        <v>44173</v>
      </c>
      <c r="C239" s="44"/>
    </row>
    <row r="240" spans="1:3" x14ac:dyDescent="0.35">
      <c r="A240" s="13">
        <f t="shared" si="8"/>
        <v>44174</v>
      </c>
      <c r="B240" s="62">
        <v>44174</v>
      </c>
      <c r="C240" s="44">
        <v>1037</v>
      </c>
    </row>
    <row r="241" spans="1:3" x14ac:dyDescent="0.35">
      <c r="A241" s="13" t="str">
        <f t="shared" ref="A241:A253" si="9">IF(B241=$A$3,B241,IF(MOD(B241-$B$4,7)=0,B241,""))</f>
        <v/>
      </c>
      <c r="B241" s="62">
        <v>44175</v>
      </c>
      <c r="C241" s="44"/>
    </row>
    <row r="242" spans="1:3" x14ac:dyDescent="0.35">
      <c r="A242" s="13" t="str">
        <f t="shared" si="9"/>
        <v/>
      </c>
      <c r="B242" s="62">
        <v>44176</v>
      </c>
      <c r="C242" s="44"/>
    </row>
    <row r="243" spans="1:3" x14ac:dyDescent="0.35">
      <c r="A243" s="13" t="str">
        <f t="shared" si="9"/>
        <v/>
      </c>
      <c r="B243" s="62">
        <v>44177</v>
      </c>
      <c r="C243" s="44"/>
    </row>
    <row r="244" spans="1:3" x14ac:dyDescent="0.35">
      <c r="A244" s="13" t="str">
        <f t="shared" si="9"/>
        <v/>
      </c>
      <c r="B244" s="62">
        <v>44178</v>
      </c>
      <c r="C244" s="44"/>
    </row>
    <row r="245" spans="1:3" x14ac:dyDescent="0.35">
      <c r="A245" s="13" t="str">
        <f t="shared" si="9"/>
        <v/>
      </c>
      <c r="B245" s="62">
        <v>44179</v>
      </c>
      <c r="C245" s="44"/>
    </row>
    <row r="246" spans="1:3" x14ac:dyDescent="0.35">
      <c r="A246" s="13" t="str">
        <f t="shared" si="9"/>
        <v/>
      </c>
      <c r="B246" s="62">
        <v>44180</v>
      </c>
      <c r="C246" s="44"/>
    </row>
    <row r="247" spans="1:3" x14ac:dyDescent="0.35">
      <c r="A247" s="13">
        <f t="shared" si="9"/>
        <v>44181</v>
      </c>
      <c r="B247" s="62">
        <v>44181</v>
      </c>
      <c r="C247" s="44">
        <v>963</v>
      </c>
    </row>
    <row r="248" spans="1:3" x14ac:dyDescent="0.35">
      <c r="A248" s="13" t="str">
        <f t="shared" si="9"/>
        <v/>
      </c>
      <c r="B248" s="62">
        <v>44182</v>
      </c>
      <c r="C248" s="44"/>
    </row>
    <row r="249" spans="1:3" x14ac:dyDescent="0.35">
      <c r="A249" s="13" t="str">
        <f t="shared" si="9"/>
        <v/>
      </c>
      <c r="B249" s="62">
        <v>44183</v>
      </c>
      <c r="C249" s="44"/>
    </row>
    <row r="250" spans="1:3" x14ac:dyDescent="0.35">
      <c r="A250" s="13" t="str">
        <f t="shared" si="9"/>
        <v/>
      </c>
      <c r="B250" s="62">
        <v>44184</v>
      </c>
      <c r="C250" s="44"/>
    </row>
    <row r="251" spans="1:3" x14ac:dyDescent="0.35">
      <c r="A251" s="13" t="str">
        <f t="shared" si="9"/>
        <v/>
      </c>
      <c r="B251" s="62">
        <v>44185</v>
      </c>
      <c r="C251" s="44"/>
    </row>
    <row r="252" spans="1:3" x14ac:dyDescent="0.35">
      <c r="A252" s="13" t="str">
        <f t="shared" si="9"/>
        <v/>
      </c>
      <c r="B252" s="62">
        <v>44186</v>
      </c>
      <c r="C252" s="44"/>
    </row>
    <row r="253" spans="1:3" x14ac:dyDescent="0.35">
      <c r="A253" s="13" t="str">
        <f t="shared" si="9"/>
        <v/>
      </c>
      <c r="B253" s="62">
        <v>44187</v>
      </c>
      <c r="C253" s="44"/>
    </row>
    <row r="254" spans="1:3" x14ac:dyDescent="0.35">
      <c r="A254" s="62">
        <v>44188</v>
      </c>
      <c r="B254" s="62">
        <v>44188</v>
      </c>
      <c r="C254" s="44">
        <v>1013</v>
      </c>
    </row>
    <row r="255" spans="1:3" x14ac:dyDescent="0.35">
      <c r="B255" s="62">
        <v>44189</v>
      </c>
      <c r="C255" s="44"/>
    </row>
    <row r="256" spans="1:3" x14ac:dyDescent="0.35">
      <c r="B256" s="62">
        <v>44190</v>
      </c>
      <c r="C256" s="44"/>
    </row>
    <row r="257" spans="1:3" x14ac:dyDescent="0.35">
      <c r="B257" s="62">
        <v>44191</v>
      </c>
      <c r="C257" s="44"/>
    </row>
    <row r="258" spans="1:3" x14ac:dyDescent="0.35">
      <c r="B258" s="62">
        <v>44192</v>
      </c>
      <c r="C258" s="44"/>
    </row>
    <row r="259" spans="1:3" x14ac:dyDescent="0.35">
      <c r="B259" s="62">
        <v>44193</v>
      </c>
      <c r="C259" s="44"/>
    </row>
    <row r="260" spans="1:3" x14ac:dyDescent="0.35">
      <c r="A260" s="62">
        <v>44194</v>
      </c>
      <c r="B260" s="62">
        <v>44194</v>
      </c>
      <c r="C260" s="44">
        <v>967</v>
      </c>
    </row>
    <row r="261" spans="1:3" x14ac:dyDescent="0.35">
      <c r="B261" s="62">
        <v>44195</v>
      </c>
      <c r="C261" s="44"/>
    </row>
    <row r="262" spans="1:3" x14ac:dyDescent="0.35">
      <c r="B262" s="62">
        <v>44196</v>
      </c>
      <c r="C262" s="44"/>
    </row>
    <row r="263" spans="1:3" x14ac:dyDescent="0.35">
      <c r="B263" s="62">
        <v>44197</v>
      </c>
      <c r="C263" s="44"/>
    </row>
    <row r="264" spans="1:3" x14ac:dyDescent="0.35">
      <c r="B264" s="62">
        <v>44198</v>
      </c>
      <c r="C264" s="44"/>
    </row>
    <row r="265" spans="1:3" x14ac:dyDescent="0.35">
      <c r="B265" s="62">
        <v>44199</v>
      </c>
      <c r="C265" s="44"/>
    </row>
    <row r="266" spans="1:3" x14ac:dyDescent="0.35">
      <c r="B266" s="62">
        <v>44200</v>
      </c>
      <c r="C266" s="44"/>
    </row>
    <row r="267" spans="1:3" x14ac:dyDescent="0.35">
      <c r="A267" s="62">
        <v>44201</v>
      </c>
      <c r="B267" s="62">
        <v>44201</v>
      </c>
      <c r="C267" s="44">
        <v>1019</v>
      </c>
    </row>
    <row r="268" spans="1:3" x14ac:dyDescent="0.35">
      <c r="B268" s="62">
        <v>44202</v>
      </c>
      <c r="C268" s="44"/>
    </row>
    <row r="269" spans="1:3" x14ac:dyDescent="0.35">
      <c r="B269" s="62">
        <v>44203</v>
      </c>
      <c r="C269" s="44"/>
    </row>
    <row r="270" spans="1:3" x14ac:dyDescent="0.35">
      <c r="B270" s="62">
        <v>44204</v>
      </c>
      <c r="C270" s="44"/>
    </row>
    <row r="271" spans="1:3" x14ac:dyDescent="0.35">
      <c r="B271" s="62">
        <v>44205</v>
      </c>
      <c r="C271" s="44"/>
    </row>
    <row r="272" spans="1:3" x14ac:dyDescent="0.35">
      <c r="B272" s="62">
        <v>44206</v>
      </c>
      <c r="C272" s="44"/>
    </row>
    <row r="273" spans="1:3" x14ac:dyDescent="0.35">
      <c r="B273" s="62">
        <v>44207</v>
      </c>
      <c r="C273" s="44"/>
    </row>
    <row r="274" spans="1:3" x14ac:dyDescent="0.35">
      <c r="B274" s="62">
        <v>44208</v>
      </c>
      <c r="C274" s="44"/>
    </row>
    <row r="275" spans="1:3" x14ac:dyDescent="0.35">
      <c r="A275" s="62">
        <v>44209</v>
      </c>
      <c r="B275" s="62">
        <v>44209</v>
      </c>
      <c r="C275" s="44">
        <v>1110</v>
      </c>
    </row>
    <row r="276" spans="1:3" x14ac:dyDescent="0.35">
      <c r="B276" s="62">
        <v>44210</v>
      </c>
      <c r="C276" s="44"/>
    </row>
    <row r="277" spans="1:3" x14ac:dyDescent="0.35">
      <c r="B277" s="62">
        <v>44211</v>
      </c>
      <c r="C277" s="44"/>
    </row>
    <row r="278" spans="1:3" x14ac:dyDescent="0.35">
      <c r="B278" s="62">
        <v>44212</v>
      </c>
      <c r="C278" s="44"/>
    </row>
    <row r="279" spans="1:3" x14ac:dyDescent="0.35">
      <c r="B279" s="62">
        <v>44213</v>
      </c>
      <c r="C279" s="44"/>
    </row>
    <row r="280" spans="1:3" x14ac:dyDescent="0.35">
      <c r="B280" s="62">
        <v>44214</v>
      </c>
      <c r="C280" s="44"/>
    </row>
    <row r="281" spans="1:3" x14ac:dyDescent="0.35">
      <c r="B281" s="62">
        <v>44215</v>
      </c>
      <c r="C281" s="44"/>
    </row>
    <row r="282" spans="1:3" x14ac:dyDescent="0.35">
      <c r="A282" s="62">
        <v>44216</v>
      </c>
      <c r="B282" s="62">
        <v>44216</v>
      </c>
      <c r="C282" s="44">
        <v>1100</v>
      </c>
    </row>
    <row r="283" spans="1:3" x14ac:dyDescent="0.35">
      <c r="B283" s="62">
        <v>44217</v>
      </c>
      <c r="C283" s="44"/>
    </row>
    <row r="284" spans="1:3" x14ac:dyDescent="0.35">
      <c r="B284" s="62">
        <v>44218</v>
      </c>
      <c r="C284" s="44"/>
    </row>
    <row r="285" spans="1:3" x14ac:dyDescent="0.35">
      <c r="B285" s="62">
        <v>44219</v>
      </c>
      <c r="C285" s="44"/>
    </row>
    <row r="286" spans="1:3" x14ac:dyDescent="0.35">
      <c r="B286" s="62">
        <v>44220</v>
      </c>
      <c r="C286" s="44"/>
    </row>
    <row r="287" spans="1:3" x14ac:dyDescent="0.35">
      <c r="B287" s="62">
        <v>44221</v>
      </c>
      <c r="C287" s="44"/>
    </row>
    <row r="288" spans="1:3" x14ac:dyDescent="0.35">
      <c r="B288" s="62">
        <v>44222</v>
      </c>
      <c r="C288" s="44"/>
    </row>
    <row r="289" spans="1:3" x14ac:dyDescent="0.35">
      <c r="A289" s="62">
        <v>44223</v>
      </c>
      <c r="B289" s="62">
        <v>44223</v>
      </c>
      <c r="C289" s="44">
        <v>1084</v>
      </c>
    </row>
    <row r="290" spans="1:3" x14ac:dyDescent="0.35">
      <c r="B290" s="62">
        <v>44224</v>
      </c>
      <c r="C290" s="44"/>
    </row>
    <row r="291" spans="1:3" x14ac:dyDescent="0.35">
      <c r="B291" s="62">
        <v>44225</v>
      </c>
      <c r="C291" s="44"/>
    </row>
    <row r="292" spans="1:3" x14ac:dyDescent="0.35">
      <c r="B292" s="62">
        <v>44226</v>
      </c>
      <c r="C292" s="44"/>
    </row>
    <row r="293" spans="1:3" x14ac:dyDescent="0.35">
      <c r="B293" s="62">
        <v>44227</v>
      </c>
      <c r="C293" s="44"/>
    </row>
    <row r="294" spans="1:3" x14ac:dyDescent="0.35">
      <c r="B294" s="62">
        <v>44228</v>
      </c>
      <c r="C294" s="44"/>
    </row>
    <row r="295" spans="1:3" x14ac:dyDescent="0.35">
      <c r="B295" s="62">
        <v>44229</v>
      </c>
      <c r="C295" s="44"/>
    </row>
    <row r="296" spans="1:3" x14ac:dyDescent="0.35">
      <c r="A296" s="62">
        <v>44230</v>
      </c>
      <c r="B296" s="62">
        <v>44230</v>
      </c>
      <c r="C296" s="44">
        <v>1097</v>
      </c>
    </row>
    <row r="297" spans="1:3" x14ac:dyDescent="0.35">
      <c r="B297" s="62">
        <v>44231</v>
      </c>
      <c r="C297" s="44"/>
    </row>
    <row r="298" spans="1:3" x14ac:dyDescent="0.35">
      <c r="B298" s="62">
        <v>44232</v>
      </c>
      <c r="C298" s="44"/>
    </row>
    <row r="299" spans="1:3" x14ac:dyDescent="0.35">
      <c r="B299" s="62">
        <v>44233</v>
      </c>
      <c r="C299" s="44"/>
    </row>
    <row r="300" spans="1:3" x14ac:dyDescent="0.35">
      <c r="B300" s="62">
        <v>44234</v>
      </c>
      <c r="C300" s="44"/>
    </row>
    <row r="301" spans="1:3" x14ac:dyDescent="0.35">
      <c r="B301" s="62">
        <v>44235</v>
      </c>
      <c r="C301" s="44"/>
    </row>
    <row r="302" spans="1:3" x14ac:dyDescent="0.35">
      <c r="B302" s="62">
        <v>44236</v>
      </c>
      <c r="C302" s="44"/>
    </row>
    <row r="303" spans="1:3" x14ac:dyDescent="0.35">
      <c r="A303" s="62">
        <v>44237</v>
      </c>
      <c r="B303" s="62">
        <v>44237</v>
      </c>
      <c r="C303" s="44">
        <v>1046</v>
      </c>
    </row>
    <row r="304" spans="1:3" x14ac:dyDescent="0.35">
      <c r="B304" s="62">
        <v>44238</v>
      </c>
      <c r="C304" s="44"/>
    </row>
    <row r="305" spans="1:3" x14ac:dyDescent="0.35">
      <c r="B305" s="62">
        <v>44239</v>
      </c>
      <c r="C305" s="44"/>
    </row>
    <row r="306" spans="1:3" x14ac:dyDescent="0.35">
      <c r="B306" s="62">
        <v>44240</v>
      </c>
      <c r="C306" s="44"/>
    </row>
    <row r="307" spans="1:3" x14ac:dyDescent="0.35">
      <c r="B307" s="62">
        <v>44241</v>
      </c>
      <c r="C307" s="44"/>
    </row>
    <row r="308" spans="1:3" x14ac:dyDescent="0.35">
      <c r="B308" s="62">
        <v>44242</v>
      </c>
      <c r="C308" s="44"/>
    </row>
    <row r="309" spans="1:3" x14ac:dyDescent="0.35">
      <c r="B309" s="62">
        <v>44243</v>
      </c>
      <c r="C309" s="44"/>
    </row>
    <row r="310" spans="1:3" x14ac:dyDescent="0.35">
      <c r="A310" s="62">
        <v>44244</v>
      </c>
      <c r="B310" s="62">
        <v>44244</v>
      </c>
      <c r="C310" s="44">
        <v>1009</v>
      </c>
    </row>
    <row r="311" spans="1:3" x14ac:dyDescent="0.35">
      <c r="B311" s="62">
        <v>44245</v>
      </c>
      <c r="C311" s="44"/>
    </row>
    <row r="312" spans="1:3" x14ac:dyDescent="0.35">
      <c r="B312" s="62">
        <v>44246</v>
      </c>
      <c r="C312" s="44"/>
    </row>
    <row r="313" spans="1:3" x14ac:dyDescent="0.35">
      <c r="B313" s="62">
        <v>44247</v>
      </c>
      <c r="C313" s="44"/>
    </row>
    <row r="314" spans="1:3" x14ac:dyDescent="0.35">
      <c r="B314" s="62">
        <v>44248</v>
      </c>
      <c r="C314" s="44"/>
    </row>
    <row r="315" spans="1:3" x14ac:dyDescent="0.35">
      <c r="B315" s="62">
        <v>44249</v>
      </c>
      <c r="C315" s="44"/>
    </row>
    <row r="316" spans="1:3" x14ac:dyDescent="0.35">
      <c r="B316" s="62">
        <v>44250</v>
      </c>
      <c r="C316" s="44"/>
    </row>
    <row r="317" spans="1:3" x14ac:dyDescent="0.35">
      <c r="A317" s="62">
        <v>44251</v>
      </c>
      <c r="B317" s="62">
        <v>44251</v>
      </c>
      <c r="C317" s="44">
        <v>944</v>
      </c>
    </row>
    <row r="318" spans="1:3" x14ac:dyDescent="0.35">
      <c r="B318" s="62">
        <v>44252</v>
      </c>
      <c r="C318" s="44"/>
    </row>
    <row r="319" spans="1:3" x14ac:dyDescent="0.35">
      <c r="B319" s="62">
        <v>44253</v>
      </c>
      <c r="C319" s="44"/>
    </row>
    <row r="320" spans="1:3" x14ac:dyDescent="0.35">
      <c r="B320" s="62">
        <v>44254</v>
      </c>
      <c r="C320" s="44"/>
    </row>
    <row r="321" spans="1:3" x14ac:dyDescent="0.35">
      <c r="B321" s="62">
        <v>44255</v>
      </c>
      <c r="C321" s="44"/>
    </row>
    <row r="322" spans="1:3" x14ac:dyDescent="0.35">
      <c r="B322" s="62">
        <v>44256</v>
      </c>
      <c r="C322" s="44"/>
    </row>
    <row r="323" spans="1:3" x14ac:dyDescent="0.35">
      <c r="B323" s="62">
        <v>44257</v>
      </c>
      <c r="C323" s="44"/>
    </row>
    <row r="324" spans="1:3" x14ac:dyDescent="0.35">
      <c r="A324" s="62">
        <v>44258</v>
      </c>
      <c r="B324" s="62">
        <v>44258</v>
      </c>
      <c r="C324" s="44">
        <v>1001</v>
      </c>
    </row>
    <row r="325" spans="1:3" x14ac:dyDescent="0.35">
      <c r="B325" s="62">
        <v>44259</v>
      </c>
      <c r="C325" s="44"/>
    </row>
    <row r="326" spans="1:3" x14ac:dyDescent="0.35">
      <c r="B326" s="62">
        <v>44260</v>
      </c>
      <c r="C326" s="44"/>
    </row>
    <row r="327" spans="1:3" x14ac:dyDescent="0.35">
      <c r="B327" s="62">
        <v>44261</v>
      </c>
      <c r="C327" s="44"/>
    </row>
    <row r="328" spans="1:3" x14ac:dyDescent="0.35">
      <c r="B328" s="62">
        <v>44262</v>
      </c>
      <c r="C328" s="44"/>
    </row>
    <row r="329" spans="1:3" x14ac:dyDescent="0.35">
      <c r="B329" s="62">
        <v>44263</v>
      </c>
      <c r="C329" s="44"/>
    </row>
    <row r="330" spans="1:3" x14ac:dyDescent="0.35">
      <c r="B330" s="62">
        <v>44264</v>
      </c>
      <c r="C330" s="44"/>
    </row>
    <row r="331" spans="1:3" x14ac:dyDescent="0.35">
      <c r="A331" s="62">
        <v>44265</v>
      </c>
      <c r="B331" s="62">
        <v>44265</v>
      </c>
      <c r="C331" s="44">
        <v>1020</v>
      </c>
    </row>
    <row r="332" spans="1:3" x14ac:dyDescent="0.35">
      <c r="B332" s="62">
        <v>44266</v>
      </c>
      <c r="C332" s="44"/>
    </row>
    <row r="333" spans="1:3" x14ac:dyDescent="0.35">
      <c r="B333" s="62">
        <v>44267</v>
      </c>
      <c r="C333" s="44"/>
    </row>
    <row r="334" spans="1:3" x14ac:dyDescent="0.35">
      <c r="B334" s="62">
        <v>44268</v>
      </c>
      <c r="C334" s="44"/>
    </row>
    <row r="335" spans="1:3" x14ac:dyDescent="0.35">
      <c r="B335" s="62">
        <v>44269</v>
      </c>
      <c r="C335" s="44"/>
    </row>
    <row r="336" spans="1:3" x14ac:dyDescent="0.35">
      <c r="B336" s="62">
        <v>44270</v>
      </c>
      <c r="C336" s="44"/>
    </row>
    <row r="337" spans="1:3" x14ac:dyDescent="0.35">
      <c r="B337" s="62">
        <v>44271</v>
      </c>
      <c r="C337" s="44"/>
    </row>
    <row r="338" spans="1:3" x14ac:dyDescent="0.35">
      <c r="A338" s="62">
        <v>44272</v>
      </c>
      <c r="B338" s="62">
        <v>44272</v>
      </c>
      <c r="C338" s="44">
        <v>1055</v>
      </c>
    </row>
    <row r="339" spans="1:3" x14ac:dyDescent="0.35">
      <c r="B339" s="62">
        <v>44273</v>
      </c>
      <c r="C339" s="44"/>
    </row>
    <row r="340" spans="1:3" x14ac:dyDescent="0.35">
      <c r="B340" s="62">
        <v>44274</v>
      </c>
      <c r="C340" s="44"/>
    </row>
    <row r="341" spans="1:3" x14ac:dyDescent="0.35">
      <c r="B341" s="62">
        <v>44275</v>
      </c>
      <c r="C341" s="44"/>
    </row>
    <row r="342" spans="1:3" x14ac:dyDescent="0.35">
      <c r="B342" s="62">
        <v>44276</v>
      </c>
      <c r="C342" s="44"/>
    </row>
    <row r="343" spans="1:3" x14ac:dyDescent="0.35">
      <c r="B343" s="62">
        <v>44277</v>
      </c>
      <c r="C343" s="44"/>
    </row>
    <row r="344" spans="1:3" x14ac:dyDescent="0.35">
      <c r="B344" s="62">
        <v>44278</v>
      </c>
      <c r="C344" s="44"/>
    </row>
    <row r="345" spans="1:3" x14ac:dyDescent="0.35">
      <c r="A345" s="62">
        <v>44279</v>
      </c>
      <c r="B345" s="62">
        <v>44279</v>
      </c>
      <c r="C345" s="44">
        <v>1022</v>
      </c>
    </row>
    <row r="346" spans="1:3" x14ac:dyDescent="0.35">
      <c r="B346" s="62">
        <v>44280</v>
      </c>
      <c r="C346" s="44"/>
    </row>
    <row r="347" spans="1:3" x14ac:dyDescent="0.35">
      <c r="B347" s="62">
        <v>44281</v>
      </c>
      <c r="C347" s="44"/>
    </row>
    <row r="348" spans="1:3" x14ac:dyDescent="0.35">
      <c r="B348" s="62">
        <v>44282</v>
      </c>
      <c r="C348" s="44"/>
    </row>
    <row r="349" spans="1:3" x14ac:dyDescent="0.35">
      <c r="B349" s="62">
        <v>44283</v>
      </c>
      <c r="C349" s="44"/>
    </row>
    <row r="350" spans="1:3" x14ac:dyDescent="0.35">
      <c r="B350" s="62">
        <v>44284</v>
      </c>
      <c r="C350" s="44"/>
    </row>
    <row r="351" spans="1:3" x14ac:dyDescent="0.35">
      <c r="B351" s="62">
        <v>44285</v>
      </c>
      <c r="C351" s="44"/>
    </row>
    <row r="352" spans="1:3" x14ac:dyDescent="0.35">
      <c r="A352" s="62">
        <v>44286</v>
      </c>
      <c r="B352" s="62">
        <v>44286</v>
      </c>
      <c r="C352" s="44">
        <v>1002</v>
      </c>
    </row>
    <row r="353" spans="1:3" x14ac:dyDescent="0.35">
      <c r="B353" s="62">
        <v>44287</v>
      </c>
      <c r="C353" s="44"/>
    </row>
    <row r="354" spans="1:3" x14ac:dyDescent="0.35">
      <c r="B354" s="62">
        <v>44288</v>
      </c>
      <c r="C354" s="44"/>
    </row>
    <row r="355" spans="1:3" x14ac:dyDescent="0.35">
      <c r="B355" s="62">
        <v>44289</v>
      </c>
      <c r="C355" s="44"/>
    </row>
    <row r="356" spans="1:3" x14ac:dyDescent="0.35">
      <c r="B356" s="62">
        <v>44290</v>
      </c>
      <c r="C356" s="44"/>
    </row>
    <row r="357" spans="1:3" x14ac:dyDescent="0.35">
      <c r="B357" s="62">
        <v>44291</v>
      </c>
      <c r="C357" s="44"/>
    </row>
    <row r="358" spans="1:3" x14ac:dyDescent="0.35">
      <c r="B358" s="62">
        <v>44292</v>
      </c>
      <c r="C358" s="44"/>
    </row>
    <row r="359" spans="1:3" x14ac:dyDescent="0.35">
      <c r="A359" s="62">
        <v>44293</v>
      </c>
      <c r="B359" s="62">
        <v>44293</v>
      </c>
      <c r="C359" s="44">
        <v>1051</v>
      </c>
    </row>
    <row r="360" spans="1:3" x14ac:dyDescent="0.35">
      <c r="B360" s="62">
        <v>44294</v>
      </c>
      <c r="C360" s="44"/>
    </row>
    <row r="361" spans="1:3" x14ac:dyDescent="0.35">
      <c r="B361" s="62">
        <v>44295</v>
      </c>
      <c r="C361" s="44"/>
    </row>
    <row r="362" spans="1:3" x14ac:dyDescent="0.35">
      <c r="B362" s="62">
        <v>44296</v>
      </c>
      <c r="C362" s="44"/>
    </row>
    <row r="363" spans="1:3" x14ac:dyDescent="0.35">
      <c r="B363" s="62">
        <v>44297</v>
      </c>
      <c r="C363" s="44"/>
    </row>
    <row r="364" spans="1:3" x14ac:dyDescent="0.35">
      <c r="B364" s="62">
        <v>44298</v>
      </c>
      <c r="C364" s="44"/>
    </row>
    <row r="365" spans="1:3" x14ac:dyDescent="0.35">
      <c r="B365" s="62">
        <v>44299</v>
      </c>
      <c r="C365" s="44"/>
    </row>
    <row r="366" spans="1:3" x14ac:dyDescent="0.35">
      <c r="A366" s="62">
        <v>44300</v>
      </c>
      <c r="B366" s="62">
        <v>44300</v>
      </c>
      <c r="C366" s="44">
        <v>1045</v>
      </c>
    </row>
    <row r="367" spans="1:3" x14ac:dyDescent="0.35">
      <c r="B367" s="62">
        <v>44301</v>
      </c>
      <c r="C367" s="44"/>
    </row>
    <row r="368" spans="1:3" x14ac:dyDescent="0.35">
      <c r="B368" s="62">
        <v>44302</v>
      </c>
      <c r="C368" s="44"/>
    </row>
    <row r="369" spans="1:3" x14ac:dyDescent="0.35">
      <c r="B369" s="62">
        <v>44303</v>
      </c>
      <c r="C369" s="44"/>
    </row>
    <row r="370" spans="1:3" x14ac:dyDescent="0.35">
      <c r="B370" s="62">
        <v>44304</v>
      </c>
      <c r="C370" s="44"/>
    </row>
    <row r="371" spans="1:3" x14ac:dyDescent="0.35">
      <c r="B371" s="62">
        <v>44305</v>
      </c>
      <c r="C371" s="44"/>
    </row>
    <row r="372" spans="1:3" x14ac:dyDescent="0.35">
      <c r="B372" s="62">
        <v>44306</v>
      </c>
      <c r="C372" s="44"/>
    </row>
    <row r="373" spans="1:3" x14ac:dyDescent="0.35">
      <c r="A373" s="62">
        <v>44307</v>
      </c>
      <c r="B373" s="62">
        <v>44307</v>
      </c>
      <c r="C373" s="44">
        <v>1010</v>
      </c>
    </row>
    <row r="374" spans="1:3" x14ac:dyDescent="0.35">
      <c r="B374" s="62">
        <v>44308</v>
      </c>
      <c r="C374" s="44"/>
    </row>
    <row r="375" spans="1:3" x14ac:dyDescent="0.35">
      <c r="B375" s="62">
        <v>44309</v>
      </c>
      <c r="C375" s="44"/>
    </row>
    <row r="376" spans="1:3" x14ac:dyDescent="0.35">
      <c r="B376" s="62">
        <v>44310</v>
      </c>
      <c r="C376" s="44"/>
    </row>
    <row r="377" spans="1:3" x14ac:dyDescent="0.35">
      <c r="B377" s="62">
        <v>44311</v>
      </c>
      <c r="C377" s="44"/>
    </row>
    <row r="378" spans="1:3" x14ac:dyDescent="0.35">
      <c r="B378" s="62">
        <v>44312</v>
      </c>
      <c r="C378" s="44"/>
    </row>
    <row r="379" spans="1:3" x14ac:dyDescent="0.35">
      <c r="B379" s="62">
        <v>44313</v>
      </c>
      <c r="C379" s="44"/>
    </row>
    <row r="380" spans="1:3" x14ac:dyDescent="0.35">
      <c r="A380" s="62">
        <v>44314</v>
      </c>
      <c r="B380" s="62">
        <v>44314</v>
      </c>
      <c r="C380" s="44">
        <v>1042</v>
      </c>
    </row>
    <row r="381" spans="1:3" x14ac:dyDescent="0.35">
      <c r="B381" s="62">
        <v>44315</v>
      </c>
      <c r="C381" s="44"/>
    </row>
    <row r="382" spans="1:3" x14ac:dyDescent="0.35">
      <c r="B382" s="62">
        <v>44316</v>
      </c>
      <c r="C382" s="44"/>
    </row>
    <row r="383" spans="1:3" x14ac:dyDescent="0.35">
      <c r="B383" s="62">
        <v>44317</v>
      </c>
      <c r="C383" s="44"/>
    </row>
    <row r="384" spans="1:3" x14ac:dyDescent="0.35">
      <c r="B384" s="62">
        <v>44318</v>
      </c>
      <c r="C384" s="44"/>
    </row>
    <row r="385" spans="1:3" x14ac:dyDescent="0.35">
      <c r="B385" s="62">
        <v>44319</v>
      </c>
      <c r="C385" s="44"/>
    </row>
    <row r="386" spans="1:3" x14ac:dyDescent="0.35">
      <c r="B386" s="62">
        <v>44320</v>
      </c>
      <c r="C386" s="44"/>
    </row>
    <row r="387" spans="1:3" x14ac:dyDescent="0.35">
      <c r="A387" s="62">
        <v>44321</v>
      </c>
      <c r="B387" s="62">
        <v>44321</v>
      </c>
      <c r="C387" s="44">
        <v>1011</v>
      </c>
    </row>
    <row r="388" spans="1:3" x14ac:dyDescent="0.35">
      <c r="B388" s="62">
        <v>44322</v>
      </c>
      <c r="C388" s="44"/>
    </row>
    <row r="389" spans="1:3" x14ac:dyDescent="0.35">
      <c r="B389" s="62">
        <v>44323</v>
      </c>
      <c r="C389" s="44"/>
    </row>
    <row r="390" spans="1:3" x14ac:dyDescent="0.35">
      <c r="B390" s="62">
        <v>44324</v>
      </c>
      <c r="C390" s="44"/>
    </row>
    <row r="391" spans="1:3" x14ac:dyDescent="0.35">
      <c r="B391" s="62">
        <v>44325</v>
      </c>
      <c r="C391" s="44"/>
    </row>
    <row r="392" spans="1:3" x14ac:dyDescent="0.35">
      <c r="B392" s="62">
        <v>44326</v>
      </c>
      <c r="C392" s="44"/>
    </row>
    <row r="393" spans="1:3" x14ac:dyDescent="0.35">
      <c r="B393" s="62">
        <v>44327</v>
      </c>
      <c r="C393" s="44"/>
    </row>
    <row r="394" spans="1:3" x14ac:dyDescent="0.35">
      <c r="A394" s="62">
        <v>44328</v>
      </c>
      <c r="B394" s="62">
        <v>44328</v>
      </c>
      <c r="C394" s="44">
        <v>1088</v>
      </c>
    </row>
    <row r="395" spans="1:3" x14ac:dyDescent="0.35">
      <c r="B395" s="62">
        <v>44329</v>
      </c>
      <c r="C395" s="44"/>
    </row>
    <row r="396" spans="1:3" x14ac:dyDescent="0.35">
      <c r="B396" s="62">
        <v>44330</v>
      </c>
      <c r="C396" s="44"/>
    </row>
    <row r="397" spans="1:3" x14ac:dyDescent="0.35">
      <c r="B397" s="62">
        <v>44331</v>
      </c>
      <c r="C397" s="44"/>
    </row>
    <row r="398" spans="1:3" x14ac:dyDescent="0.35">
      <c r="B398" s="62">
        <v>44332</v>
      </c>
      <c r="C398" s="44"/>
    </row>
    <row r="399" spans="1:3" x14ac:dyDescent="0.35">
      <c r="B399" s="62">
        <v>44333</v>
      </c>
      <c r="C399" s="44"/>
    </row>
    <row r="400" spans="1:3" x14ac:dyDescent="0.35">
      <c r="B400" s="62">
        <v>44334</v>
      </c>
      <c r="C400" s="44"/>
    </row>
    <row r="401" spans="1:3" x14ac:dyDescent="0.35">
      <c r="A401" s="62">
        <v>44335</v>
      </c>
      <c r="B401" s="62">
        <v>44335</v>
      </c>
      <c r="C401" s="44">
        <v>1104</v>
      </c>
    </row>
    <row r="402" spans="1:3" x14ac:dyDescent="0.35">
      <c r="B402" s="62">
        <v>44336</v>
      </c>
      <c r="C402" s="44"/>
    </row>
    <row r="403" spans="1:3" x14ac:dyDescent="0.35">
      <c r="B403" s="62">
        <v>44337</v>
      </c>
      <c r="C403" s="44"/>
    </row>
    <row r="404" spans="1:3" x14ac:dyDescent="0.35">
      <c r="B404" s="62">
        <v>44338</v>
      </c>
      <c r="C404" s="44"/>
    </row>
    <row r="405" spans="1:3" x14ac:dyDescent="0.35">
      <c r="B405" s="62">
        <v>44339</v>
      </c>
      <c r="C405" s="44"/>
    </row>
    <row r="406" spans="1:3" x14ac:dyDescent="0.35">
      <c r="B406" s="62">
        <v>44340</v>
      </c>
      <c r="C406" s="44"/>
    </row>
    <row r="407" spans="1:3" x14ac:dyDescent="0.35">
      <c r="B407" s="62">
        <v>44341</v>
      </c>
      <c r="C407" s="44"/>
    </row>
    <row r="408" spans="1:3" x14ac:dyDescent="0.35">
      <c r="A408" s="562">
        <v>44342</v>
      </c>
      <c r="B408" s="62">
        <v>44342</v>
      </c>
      <c r="C408" s="44">
        <v>1116</v>
      </c>
    </row>
    <row r="409" spans="1:3" x14ac:dyDescent="0.35">
      <c r="B409" s="62">
        <v>44343</v>
      </c>
      <c r="C409" s="44"/>
    </row>
    <row r="410" spans="1:3" x14ac:dyDescent="0.35">
      <c r="B410" s="62">
        <v>44344</v>
      </c>
      <c r="C410" s="44"/>
    </row>
    <row r="411" spans="1:3" x14ac:dyDescent="0.35">
      <c r="B411" s="62">
        <v>44345</v>
      </c>
      <c r="C411" s="44"/>
    </row>
    <row r="412" spans="1:3" x14ac:dyDescent="0.35">
      <c r="B412" s="62">
        <v>44346</v>
      </c>
      <c r="C412" s="44"/>
    </row>
    <row r="413" spans="1:3" x14ac:dyDescent="0.35">
      <c r="B413" s="62">
        <v>44347</v>
      </c>
      <c r="C413" s="44"/>
    </row>
    <row r="414" spans="1:3" x14ac:dyDescent="0.35">
      <c r="B414" s="62">
        <v>44348</v>
      </c>
      <c r="C414" s="44"/>
    </row>
    <row r="415" spans="1:3" x14ac:dyDescent="0.35">
      <c r="A415" s="62">
        <v>44349</v>
      </c>
      <c r="B415" s="62">
        <v>44349</v>
      </c>
      <c r="C415" s="44">
        <v>1129</v>
      </c>
    </row>
    <row r="416" spans="1:3" x14ac:dyDescent="0.35">
      <c r="B416" s="62">
        <v>44350</v>
      </c>
      <c r="C416" s="44"/>
    </row>
    <row r="417" spans="1:3" x14ac:dyDescent="0.35">
      <c r="B417" s="62">
        <v>44351</v>
      </c>
      <c r="C417" s="44"/>
    </row>
    <row r="418" spans="1:3" x14ac:dyDescent="0.35">
      <c r="B418" s="62">
        <v>44352</v>
      </c>
      <c r="C418" s="44"/>
    </row>
    <row r="419" spans="1:3" x14ac:dyDescent="0.35">
      <c r="B419" s="62">
        <v>44353</v>
      </c>
      <c r="C419" s="44"/>
    </row>
    <row r="420" spans="1:3" x14ac:dyDescent="0.35">
      <c r="B420" s="62">
        <v>44354</v>
      </c>
      <c r="C420" s="44"/>
    </row>
    <row r="421" spans="1:3" x14ac:dyDescent="0.35">
      <c r="B421" s="62">
        <v>44355</v>
      </c>
      <c r="C421" s="44"/>
    </row>
    <row r="422" spans="1:3" x14ac:dyDescent="0.35">
      <c r="A422" s="62">
        <v>44356</v>
      </c>
      <c r="B422" s="62">
        <v>44356</v>
      </c>
      <c r="C422" s="44">
        <v>1124</v>
      </c>
    </row>
    <row r="423" spans="1:3" x14ac:dyDescent="0.35">
      <c r="B423" s="62">
        <v>44357</v>
      </c>
      <c r="C423" s="44"/>
    </row>
    <row r="424" spans="1:3" x14ac:dyDescent="0.35">
      <c r="B424" s="62">
        <v>44358</v>
      </c>
      <c r="C424" s="44"/>
    </row>
    <row r="425" spans="1:3" x14ac:dyDescent="0.35">
      <c r="B425" s="62">
        <v>44359</v>
      </c>
      <c r="C425" s="44"/>
    </row>
    <row r="426" spans="1:3" x14ac:dyDescent="0.35">
      <c r="B426" s="62">
        <v>44360</v>
      </c>
      <c r="C426" s="44"/>
    </row>
    <row r="427" spans="1:3" x14ac:dyDescent="0.35">
      <c r="B427" s="62">
        <v>44361</v>
      </c>
      <c r="C427" s="44"/>
    </row>
    <row r="428" spans="1:3" x14ac:dyDescent="0.35">
      <c r="B428" s="62">
        <v>44362</v>
      </c>
      <c r="C428" s="44"/>
    </row>
    <row r="429" spans="1:3" x14ac:dyDescent="0.35">
      <c r="A429" s="62">
        <v>44363</v>
      </c>
      <c r="B429" s="62">
        <v>44363</v>
      </c>
      <c r="C429" s="44">
        <v>1142</v>
      </c>
    </row>
    <row r="430" spans="1:3" x14ac:dyDescent="0.35">
      <c r="B430" s="62">
        <v>44364</v>
      </c>
      <c r="C430" s="44"/>
    </row>
    <row r="431" spans="1:3" x14ac:dyDescent="0.35">
      <c r="B431" s="62">
        <v>44365</v>
      </c>
      <c r="C431" s="44"/>
    </row>
    <row r="432" spans="1:3" x14ac:dyDescent="0.35">
      <c r="B432" s="62">
        <v>44366</v>
      </c>
      <c r="C432" s="44"/>
    </row>
    <row r="433" spans="1:3" x14ac:dyDescent="0.35">
      <c r="B433" s="62">
        <v>44367</v>
      </c>
      <c r="C433" s="44"/>
    </row>
    <row r="434" spans="1:3" x14ac:dyDescent="0.35">
      <c r="B434" s="62">
        <v>44368</v>
      </c>
      <c r="C434" s="44"/>
    </row>
    <row r="435" spans="1:3" x14ac:dyDescent="0.35">
      <c r="B435" s="62">
        <v>44369</v>
      </c>
      <c r="C435" s="44"/>
    </row>
    <row r="436" spans="1:3" x14ac:dyDescent="0.35">
      <c r="A436" s="62">
        <v>44370</v>
      </c>
      <c r="B436" s="62">
        <v>44370</v>
      </c>
      <c r="C436" s="44">
        <v>1227</v>
      </c>
    </row>
    <row r="437" spans="1:3" x14ac:dyDescent="0.35">
      <c r="B437" s="62">
        <v>44371</v>
      </c>
      <c r="C437" s="44"/>
    </row>
    <row r="438" spans="1:3" x14ac:dyDescent="0.35">
      <c r="B438" s="62">
        <v>44372</v>
      </c>
      <c r="C438" s="44"/>
    </row>
    <row r="439" spans="1:3" x14ac:dyDescent="0.35">
      <c r="B439" s="62">
        <v>44373</v>
      </c>
      <c r="C439" s="44"/>
    </row>
    <row r="440" spans="1:3" x14ac:dyDescent="0.35">
      <c r="B440" s="62">
        <v>44374</v>
      </c>
      <c r="C440" s="44"/>
    </row>
    <row r="441" spans="1:3" x14ac:dyDescent="0.35">
      <c r="B441" s="62">
        <v>44375</v>
      </c>
      <c r="C441" s="44"/>
    </row>
    <row r="442" spans="1:3" x14ac:dyDescent="0.35">
      <c r="B442" s="62">
        <v>44376</v>
      </c>
      <c r="C442" s="44"/>
    </row>
    <row r="443" spans="1:3" x14ac:dyDescent="0.35">
      <c r="A443" s="62">
        <v>44377</v>
      </c>
      <c r="B443" s="62">
        <v>44377</v>
      </c>
      <c r="C443" s="44">
        <v>1247</v>
      </c>
    </row>
    <row r="444" spans="1:3" x14ac:dyDescent="0.35">
      <c r="B444" s="62">
        <v>44378</v>
      </c>
    </row>
    <row r="445" spans="1:3" x14ac:dyDescent="0.35">
      <c r="B445" s="62">
        <v>44379</v>
      </c>
    </row>
    <row r="446" spans="1:3" x14ac:dyDescent="0.35">
      <c r="B446" s="62">
        <v>44380</v>
      </c>
    </row>
    <row r="447" spans="1:3" x14ac:dyDescent="0.35">
      <c r="B447" s="62">
        <v>44381</v>
      </c>
    </row>
    <row r="448" spans="1:3" x14ac:dyDescent="0.35">
      <c r="B448" s="62">
        <v>44382</v>
      </c>
    </row>
    <row r="449" spans="1:3" x14ac:dyDescent="0.35">
      <c r="B449" s="62">
        <v>44383</v>
      </c>
    </row>
    <row r="450" spans="1:3" x14ac:dyDescent="0.35">
      <c r="A450" s="62">
        <v>44384</v>
      </c>
      <c r="B450" s="62">
        <v>44384</v>
      </c>
      <c r="C450" s="44">
        <v>1268</v>
      </c>
    </row>
    <row r="451" spans="1:3" x14ac:dyDescent="0.35">
      <c r="B451" s="62">
        <v>44385</v>
      </c>
    </row>
    <row r="452" spans="1:3" x14ac:dyDescent="0.35">
      <c r="B452" s="62">
        <v>44386</v>
      </c>
    </row>
    <row r="453" spans="1:3" x14ac:dyDescent="0.35">
      <c r="B453" s="62">
        <v>44387</v>
      </c>
    </row>
    <row r="454" spans="1:3" x14ac:dyDescent="0.35">
      <c r="B454" s="62">
        <v>44388</v>
      </c>
    </row>
    <row r="455" spans="1:3" x14ac:dyDescent="0.35">
      <c r="B455" s="62">
        <v>44389</v>
      </c>
    </row>
    <row r="456" spans="1:3" x14ac:dyDescent="0.35">
      <c r="B456" s="62">
        <v>44390</v>
      </c>
    </row>
    <row r="457" spans="1:3" x14ac:dyDescent="0.35">
      <c r="A457" s="62">
        <v>44391</v>
      </c>
      <c r="B457" s="62">
        <v>44391</v>
      </c>
      <c r="C457" s="44">
        <v>1302</v>
      </c>
    </row>
    <row r="458" spans="1:3" x14ac:dyDescent="0.35">
      <c r="B458" s="62">
        <v>44392</v>
      </c>
    </row>
    <row r="459" spans="1:3" x14ac:dyDescent="0.35">
      <c r="B459" s="62">
        <v>44393</v>
      </c>
    </row>
    <row r="460" spans="1:3" x14ac:dyDescent="0.35">
      <c r="B460" s="62">
        <v>44394</v>
      </c>
    </row>
    <row r="461" spans="1:3" x14ac:dyDescent="0.35">
      <c r="B461" s="62">
        <v>44395</v>
      </c>
    </row>
    <row r="462" spans="1:3" x14ac:dyDescent="0.35">
      <c r="B462" s="62">
        <v>44396</v>
      </c>
    </row>
    <row r="463" spans="1:3" x14ac:dyDescent="0.35">
      <c r="B463" s="62">
        <v>44397</v>
      </c>
    </row>
    <row r="464" spans="1:3" x14ac:dyDescent="0.35">
      <c r="A464" s="62">
        <v>44398</v>
      </c>
      <c r="B464" s="62">
        <v>44398</v>
      </c>
      <c r="C464" s="44">
        <v>1339</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517"/>
  <sheetViews>
    <sheetView showGridLines="0" zoomScale="85" zoomScaleNormal="85" workbookViewId="0">
      <pane xSplit="1" ySplit="4" topLeftCell="B503" activePane="bottomRight" state="frozen"/>
      <selection pane="topRight" activeCell="B1" sqref="B1"/>
      <selection pane="bottomLeft" activeCell="A5" sqref="A5"/>
      <selection pane="bottomRight"/>
    </sheetView>
  </sheetViews>
  <sheetFormatPr defaultRowHeight="14.5" x14ac:dyDescent="0.35"/>
  <cols>
    <col min="1" max="1" width="12.54296875" customWidth="1"/>
    <col min="2" max="2" width="13.54296875" style="2" bestFit="1" customWidth="1"/>
    <col min="3" max="3" width="12.453125" style="2" customWidth="1"/>
    <col min="4" max="4" width="13.453125" style="2" customWidth="1"/>
    <col min="5" max="5" width="15.453125" style="2" customWidth="1"/>
    <col min="6" max="6" width="15.453125" style="374" customWidth="1"/>
    <col min="7" max="8" width="15.453125" customWidth="1"/>
    <col min="9" max="9" width="13.54296875" customWidth="1"/>
    <col min="10" max="10" width="17.1796875" style="31" customWidth="1"/>
    <col min="11" max="11" width="11.453125" style="151" customWidth="1"/>
    <col min="12" max="13" width="11.453125" style="379" customWidth="1"/>
    <col min="14" max="14" width="12.453125" style="151" customWidth="1"/>
    <col min="15" max="15" width="11.453125" style="151" customWidth="1"/>
    <col min="16" max="16" width="12.453125" style="149" customWidth="1"/>
    <col min="17" max="18" width="12.453125" style="377" customWidth="1"/>
    <col min="19" max="19" width="13.453125" style="150" customWidth="1"/>
    <col min="20" max="20" width="6.453125" customWidth="1"/>
  </cols>
  <sheetData>
    <row r="1" spans="1:27" x14ac:dyDescent="0.35">
      <c r="A1" s="1" t="s">
        <v>187</v>
      </c>
      <c r="B1" s="1"/>
      <c r="C1" s="1"/>
      <c r="I1" s="78"/>
      <c r="J1" s="146"/>
      <c r="K1" s="568" t="s">
        <v>113</v>
      </c>
      <c r="L1" s="569"/>
      <c r="M1" s="569"/>
      <c r="N1" s="569"/>
      <c r="O1" s="569"/>
      <c r="P1" s="569"/>
      <c r="W1" s="22" t="s">
        <v>29</v>
      </c>
    </row>
    <row r="2" spans="1:27" x14ac:dyDescent="0.35">
      <c r="A2" s="2"/>
      <c r="I2" s="576" t="s">
        <v>184</v>
      </c>
      <c r="J2" s="577"/>
      <c r="Q2" s="382"/>
      <c r="R2" s="382"/>
    </row>
    <row r="3" spans="1:27" ht="48.75" customHeight="1" x14ac:dyDescent="0.35">
      <c r="A3" s="578" t="s">
        <v>30</v>
      </c>
      <c r="B3" s="580" t="s">
        <v>182</v>
      </c>
      <c r="C3" s="581"/>
      <c r="D3" s="581"/>
      <c r="E3" s="104" t="s">
        <v>181</v>
      </c>
      <c r="F3" s="572" t="s">
        <v>196</v>
      </c>
      <c r="G3" s="582" t="s">
        <v>183</v>
      </c>
      <c r="H3" s="582"/>
      <c r="I3" s="576"/>
      <c r="J3" s="577"/>
      <c r="K3" s="570" t="s">
        <v>185</v>
      </c>
      <c r="L3" s="573" t="s">
        <v>197</v>
      </c>
      <c r="M3" s="574" t="s">
        <v>198</v>
      </c>
      <c r="N3" s="575" t="s">
        <v>186</v>
      </c>
      <c r="O3" s="570" t="s">
        <v>180</v>
      </c>
      <c r="P3" s="571" t="s">
        <v>188</v>
      </c>
      <c r="Q3" s="574" t="s">
        <v>199</v>
      </c>
      <c r="R3" s="574" t="s">
        <v>200</v>
      </c>
      <c r="S3" s="575" t="s">
        <v>179</v>
      </c>
    </row>
    <row r="4" spans="1:27" ht="30.65" customHeight="1" x14ac:dyDescent="0.35">
      <c r="A4" s="579"/>
      <c r="B4" s="23" t="s">
        <v>18</v>
      </c>
      <c r="C4" s="24" t="s">
        <v>17</v>
      </c>
      <c r="D4" s="28" t="s">
        <v>3</v>
      </c>
      <c r="E4" s="99" t="s">
        <v>63</v>
      </c>
      <c r="F4" s="572"/>
      <c r="G4" s="98" t="s">
        <v>63</v>
      </c>
      <c r="H4" s="79" t="s">
        <v>64</v>
      </c>
      <c r="I4" s="80" t="s">
        <v>63</v>
      </c>
      <c r="J4" s="147" t="s">
        <v>64</v>
      </c>
      <c r="K4" s="570"/>
      <c r="L4" s="573"/>
      <c r="M4" s="574"/>
      <c r="N4" s="575"/>
      <c r="O4" s="570"/>
      <c r="P4" s="571"/>
      <c r="Q4" s="574"/>
      <c r="R4" s="574"/>
      <c r="S4" s="575"/>
    </row>
    <row r="5" spans="1:27" x14ac:dyDescent="0.3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3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3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3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3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3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3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3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3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3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3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3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3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3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3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3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3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3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3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3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3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3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3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3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3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3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3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3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3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3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3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3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3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3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3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3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3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3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3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3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3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3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3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3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3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3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3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3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3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3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3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3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3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3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3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3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3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3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3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3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3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3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3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3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3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3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3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3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3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3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3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3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3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3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3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3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3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3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3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3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3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3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3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3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3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3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3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3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3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3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3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3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3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3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3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3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3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3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3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3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3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3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3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3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3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3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3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3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3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3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3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3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3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3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3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3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3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3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3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3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3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3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3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3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3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3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3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3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3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3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3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3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3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3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3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3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3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3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3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3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3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3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3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3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3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3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3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3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3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3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3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3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3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3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3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3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3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3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3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3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3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3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3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3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3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3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3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3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3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3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3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3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3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3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3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3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3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3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3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3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3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3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3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3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3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3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3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3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3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3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3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3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3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3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3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3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3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3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3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3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3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3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3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3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3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3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3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3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3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3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3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3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3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3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3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3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3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3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3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3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3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3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3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3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3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3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3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3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3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3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3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3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3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3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3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3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3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3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3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3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3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3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3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3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3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3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3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3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3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3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3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3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3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3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3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3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3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3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3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3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3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3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3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3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3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3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3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3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3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3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3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3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3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3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213</v>
      </c>
    </row>
    <row r="279" spans="1:21" x14ac:dyDescent="0.3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3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3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3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3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3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3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3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3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3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3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3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3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3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3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3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3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3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5" x14ac:dyDescent="0.25">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3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222</v>
      </c>
    </row>
    <row r="299" spans="1:21" x14ac:dyDescent="0.3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223</v>
      </c>
    </row>
    <row r="300" spans="1:21" x14ac:dyDescent="0.3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3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3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3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3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3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3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3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3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3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3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3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3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3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3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3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3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3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3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3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3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3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3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3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3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3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3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3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3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3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3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3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3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3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3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3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3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3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3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3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3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3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3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3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3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3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3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3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260</v>
      </c>
    </row>
    <row r="348" spans="1:21" x14ac:dyDescent="0.3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261</v>
      </c>
    </row>
    <row r="349" spans="1:21" x14ac:dyDescent="0.3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3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3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3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3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3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3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3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3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3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3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3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3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3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3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3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3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3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3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3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3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3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3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3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3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3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3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3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3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3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3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3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3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3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3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3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3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3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3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3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3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3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3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3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3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318</v>
      </c>
    </row>
    <row r="394" spans="1:21" x14ac:dyDescent="0.3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3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3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3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3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319</v>
      </c>
    </row>
    <row r="399" spans="1:21" x14ac:dyDescent="0.3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3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3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3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3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3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3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3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3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3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3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3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3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3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3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3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3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338</v>
      </c>
    </row>
    <row r="416" spans="1:21" x14ac:dyDescent="0.3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3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3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3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3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3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3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3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357</v>
      </c>
    </row>
    <row r="424" spans="1:21" x14ac:dyDescent="0.3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3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3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360</v>
      </c>
    </row>
    <row r="427" spans="1:21" x14ac:dyDescent="0.3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3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5" x14ac:dyDescent="0.25">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3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3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3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3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3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383</v>
      </c>
    </row>
    <row r="435" spans="1:21" x14ac:dyDescent="0.3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387</v>
      </c>
    </row>
    <row r="436" spans="1:21" x14ac:dyDescent="0.3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3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3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3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3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3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3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3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392</v>
      </c>
    </row>
    <row r="444" spans="1:21" x14ac:dyDescent="0.3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393</v>
      </c>
    </row>
    <row r="445" spans="1:21" x14ac:dyDescent="0.3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3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3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3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3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3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7" customFormat="1" x14ac:dyDescent="0.35">
      <c r="A451" s="544">
        <v>44338</v>
      </c>
      <c r="B451" s="545">
        <v>1766886</v>
      </c>
      <c r="C451" s="545">
        <v>231652</v>
      </c>
      <c r="D451" s="546">
        <v>1998538</v>
      </c>
      <c r="E451" s="547">
        <v>370</v>
      </c>
      <c r="F451" s="375">
        <f t="shared" si="1329"/>
        <v>7.805907172995781E-2</v>
      </c>
      <c r="G451" s="545">
        <v>9447</v>
      </c>
      <c r="H451" s="546">
        <v>2863338</v>
      </c>
      <c r="I451" s="548">
        <v>12297</v>
      </c>
      <c r="J451" s="549">
        <v>3320938</v>
      </c>
      <c r="K451" s="550">
        <v>21744</v>
      </c>
      <c r="L451" s="551">
        <v>402</v>
      </c>
      <c r="M451" s="552">
        <f t="shared" ref="M451" si="1343">L451/K451</f>
        <v>1.84878587196468E-2</v>
      </c>
      <c r="N451" s="553">
        <f t="shared" ref="N451" si="1344">D451-D444</f>
        <v>31374</v>
      </c>
      <c r="O451" s="553">
        <f t="shared" ref="O451" si="1345">SUM(E445:E451)</f>
        <v>2331</v>
      </c>
      <c r="P451" s="554">
        <f t="shared" ref="P451" si="1346">SUM(K445:K451)</f>
        <v>145632</v>
      </c>
      <c r="Q451" s="554">
        <f t="shared" ref="Q451" si="1347">SUM(L445:L451)</f>
        <v>2534</v>
      </c>
      <c r="R451" s="555">
        <f t="shared" ref="R451" si="1348">Q451/P451</f>
        <v>1.7400021973192705E-2</v>
      </c>
      <c r="S451" s="556">
        <f t="shared" ref="S451" si="1349">P451/5463.3</f>
        <v>26.656416451595188</v>
      </c>
    </row>
    <row r="452" spans="1:21" s="413" customFormat="1" x14ac:dyDescent="0.35">
      <c r="A452" s="558">
        <v>44339</v>
      </c>
      <c r="B452" s="559">
        <v>1771311</v>
      </c>
      <c r="C452" s="559">
        <v>232030</v>
      </c>
      <c r="D452" s="112">
        <v>2003341</v>
      </c>
      <c r="E452" s="560">
        <v>378</v>
      </c>
      <c r="F452" s="561">
        <f t="shared" si="1329"/>
        <v>7.8700811992504685E-2</v>
      </c>
      <c r="G452" s="559">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35">
      <c r="A453" s="62">
        <v>44340</v>
      </c>
      <c r="B453" s="559">
        <v>1774610</v>
      </c>
      <c r="C453" s="559">
        <v>232343</v>
      </c>
      <c r="D453" s="112">
        <v>2006953</v>
      </c>
      <c r="E453" s="560">
        <v>313</v>
      </c>
      <c r="F453" s="561">
        <f t="shared" si="1329"/>
        <v>8.6655592469545961E-2</v>
      </c>
      <c r="G453" s="559">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396</v>
      </c>
    </row>
    <row r="454" spans="1:21" x14ac:dyDescent="0.35">
      <c r="A454" s="558">
        <v>44341</v>
      </c>
      <c r="B454" s="559">
        <v>1778113</v>
      </c>
      <c r="C454" s="559">
        <v>232661</v>
      </c>
      <c r="D454" s="112">
        <v>2010774</v>
      </c>
      <c r="E454" s="560">
        <v>318</v>
      </c>
      <c r="F454" s="561">
        <f t="shared" ref="F454" si="1364">E454/(D454-D453)</f>
        <v>8.3224286835906824E-2</v>
      </c>
      <c r="G454" s="559">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397</v>
      </c>
    </row>
    <row r="455" spans="1:21" x14ac:dyDescent="0.35">
      <c r="A455" s="558">
        <v>44342</v>
      </c>
      <c r="B455" s="559">
        <v>1783688</v>
      </c>
      <c r="C455" s="559">
        <v>233207</v>
      </c>
      <c r="D455" s="112">
        <v>2016895</v>
      </c>
      <c r="E455" s="560">
        <v>546</v>
      </c>
      <c r="F455" s="561">
        <f t="shared" ref="F455:F468" si="1365">E455/(D455-D454)</f>
        <v>8.9201110929586672E-2</v>
      </c>
      <c r="G455" s="559">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35">
      <c r="A456" s="558">
        <v>44343</v>
      </c>
      <c r="B456" s="559">
        <v>1788654</v>
      </c>
      <c r="C456" s="559">
        <v>233671</v>
      </c>
      <c r="D456" s="112">
        <v>2022325</v>
      </c>
      <c r="E456" s="560">
        <v>464</v>
      </c>
      <c r="F456" s="561">
        <f t="shared" si="1365"/>
        <v>8.5451197053406994E-2</v>
      </c>
      <c r="G456" s="559">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35">
      <c r="A457" s="558">
        <v>44344</v>
      </c>
      <c r="B457" s="559">
        <v>1793591</v>
      </c>
      <c r="C457" s="559">
        <v>234312</v>
      </c>
      <c r="D457" s="112">
        <v>2027903</v>
      </c>
      <c r="E457" s="560">
        <v>641</v>
      </c>
      <c r="F457" s="561">
        <f t="shared" si="1365"/>
        <v>0.11491574040874866</v>
      </c>
      <c r="G457" s="559">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35">
      <c r="A458" s="558">
        <v>44345</v>
      </c>
      <c r="B458" s="559">
        <v>1798086</v>
      </c>
      <c r="C458" s="559">
        <v>234895</v>
      </c>
      <c r="D458" s="112">
        <v>2032981</v>
      </c>
      <c r="E458" s="560">
        <v>583</v>
      </c>
      <c r="F458" s="561">
        <f t="shared" si="1365"/>
        <v>0.11480897991335172</v>
      </c>
      <c r="G458" s="559">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35">
      <c r="A459" s="558">
        <v>44346</v>
      </c>
      <c r="B459" s="559">
        <v>1801935</v>
      </c>
      <c r="C459" s="559">
        <v>235421</v>
      </c>
      <c r="D459" s="112">
        <v>2037356</v>
      </c>
      <c r="E459" s="560">
        <v>526</v>
      </c>
      <c r="F459" s="561">
        <f t="shared" si="1365"/>
        <v>0.12022857142857143</v>
      </c>
      <c r="G459" s="559">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35">
      <c r="A460" s="558">
        <v>44347</v>
      </c>
      <c r="B460" s="559">
        <v>1805043</v>
      </c>
      <c r="C460" s="559">
        <v>235911</v>
      </c>
      <c r="D460" s="112">
        <v>2040954</v>
      </c>
      <c r="E460" s="560">
        <v>490</v>
      </c>
      <c r="F460" s="561">
        <f t="shared" si="1365"/>
        <v>0.13618677042801555</v>
      </c>
      <c r="G460" s="559">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35">
      <c r="A461" s="558">
        <v>44348</v>
      </c>
      <c r="B461" s="559">
        <v>1808430</v>
      </c>
      <c r="C461" s="559">
        <v>236389</v>
      </c>
      <c r="D461" s="112">
        <v>2044819</v>
      </c>
      <c r="E461" s="560">
        <v>478</v>
      </c>
      <c r="F461" s="561">
        <f t="shared" si="1365"/>
        <v>0.12367399741267787</v>
      </c>
      <c r="G461" s="559">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35">
      <c r="A462" s="558">
        <v>44349</v>
      </c>
      <c r="B462" s="559">
        <v>1813514</v>
      </c>
      <c r="C462" s="559">
        <v>237066</v>
      </c>
      <c r="D462" s="112">
        <v>2050580</v>
      </c>
      <c r="E462" s="560">
        <v>677</v>
      </c>
      <c r="F462" s="561">
        <f t="shared" si="1365"/>
        <v>0.11751432043048082</v>
      </c>
      <c r="G462" s="559">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35">
      <c r="A463" s="558">
        <v>44350</v>
      </c>
      <c r="B463" s="559">
        <v>1819342</v>
      </c>
      <c r="C463" s="559">
        <v>237901</v>
      </c>
      <c r="D463" s="112">
        <v>2057243</v>
      </c>
      <c r="E463" s="560">
        <v>835</v>
      </c>
      <c r="F463" s="561">
        <f t="shared" si="1365"/>
        <v>0.12531892540897493</v>
      </c>
      <c r="G463" s="559">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35">
      <c r="A464" s="558">
        <v>44351</v>
      </c>
      <c r="B464" s="559">
        <v>1825060</v>
      </c>
      <c r="C464" s="559">
        <v>238893</v>
      </c>
      <c r="D464" s="112">
        <v>2063953</v>
      </c>
      <c r="E464" s="2">
        <v>992</v>
      </c>
      <c r="F464" s="561">
        <f t="shared" si="1365"/>
        <v>0.14783904619970195</v>
      </c>
      <c r="G464" s="559">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35">
      <c r="A465" s="558">
        <v>44352</v>
      </c>
      <c r="B465" s="559">
        <v>1830594</v>
      </c>
      <c r="C465" s="559">
        <v>239753</v>
      </c>
      <c r="D465" s="112">
        <v>2070347</v>
      </c>
      <c r="E465" s="2">
        <v>860</v>
      </c>
      <c r="F465" s="561">
        <f t="shared" si="1365"/>
        <v>0.13450109477635283</v>
      </c>
      <c r="G465" s="559">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35">
      <c r="A466" s="558">
        <v>44353</v>
      </c>
      <c r="B466" s="559">
        <v>1836218</v>
      </c>
      <c r="C466" s="559">
        <v>240528</v>
      </c>
      <c r="D466" s="112">
        <v>2076746</v>
      </c>
      <c r="E466" s="2">
        <v>775</v>
      </c>
      <c r="F466" s="561">
        <f t="shared" si="1365"/>
        <v>0.12111267385528988</v>
      </c>
      <c r="G466" s="559">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35">
      <c r="A467" s="558">
        <v>44354</v>
      </c>
      <c r="B467" s="559">
        <v>1840381</v>
      </c>
      <c r="C467" s="559">
        <v>241169</v>
      </c>
      <c r="D467" s="112">
        <v>2081550</v>
      </c>
      <c r="E467" s="2">
        <v>641</v>
      </c>
      <c r="F467" s="561">
        <f t="shared" si="1365"/>
        <v>0.13343047460449625</v>
      </c>
      <c r="G467" s="559">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35">
      <c r="A468" s="558">
        <v>44355</v>
      </c>
      <c r="B468" s="559">
        <v>1844372</v>
      </c>
      <c r="C468" s="559">
        <v>241864</v>
      </c>
      <c r="D468" s="112">
        <v>2086236</v>
      </c>
      <c r="E468" s="2">
        <v>695</v>
      </c>
      <c r="F468" s="561">
        <f t="shared" si="1365"/>
        <v>0.14831412718736661</v>
      </c>
      <c r="G468" s="559">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35">
      <c r="A469" s="558">
        <v>44356</v>
      </c>
      <c r="B469" s="559">
        <v>1840017</v>
      </c>
      <c r="C469" s="559">
        <v>242875</v>
      </c>
      <c r="D469" s="112">
        <v>2082892</v>
      </c>
      <c r="E469" s="44">
        <v>1011</v>
      </c>
      <c r="F469" s="561" t="s">
        <v>405</v>
      </c>
      <c r="G469" s="559">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406</v>
      </c>
    </row>
    <row r="470" spans="1:21" x14ac:dyDescent="0.35">
      <c r="A470" s="558">
        <v>44357</v>
      </c>
      <c r="B470" s="559">
        <v>1844736</v>
      </c>
      <c r="C470" s="559">
        <v>243610</v>
      </c>
      <c r="D470" s="112">
        <v>2088346</v>
      </c>
      <c r="E470" s="44">
        <v>735</v>
      </c>
      <c r="F470" s="561">
        <f t="shared" ref="F470:F476" si="1467">E470/(D470-D469)</f>
        <v>0.13476347634763478</v>
      </c>
      <c r="G470" s="559">
        <v>19523</v>
      </c>
      <c r="H470" s="112">
        <v>3096518</v>
      </c>
      <c r="I470" s="75">
        <v>8856</v>
      </c>
      <c r="J470" s="73">
        <v>3520897</v>
      </c>
      <c r="K470" s="392">
        <v>28379</v>
      </c>
      <c r="L470" s="380">
        <v>786</v>
      </c>
      <c r="M470" s="447">
        <f t="shared" ref="M470:M471" si="1468">L470/K470</f>
        <v>2.7696536171112441E-2</v>
      </c>
      <c r="N470" s="90">
        <f t="shared" ref="N470" si="1469">D470-D463</f>
        <v>31103</v>
      </c>
      <c r="O470" s="90">
        <f t="shared" ref="O470" si="1470">SUM(E464:E470)</f>
        <v>5709</v>
      </c>
      <c r="P470" s="152">
        <f t="shared" ref="P470" si="1471">SUM(K464:K470)</f>
        <v>170744</v>
      </c>
      <c r="Q470" s="152">
        <f t="shared" ref="Q470" si="1472">SUM(L464:L470)</f>
        <v>6093</v>
      </c>
      <c r="R470" s="383">
        <f t="shared" ref="R470" si="1473">Q470/P470</f>
        <v>3.5685002108419621E-2</v>
      </c>
      <c r="S470" s="91">
        <f t="shared" ref="S470" si="1474">P470/5463.3</f>
        <v>31.252905752933209</v>
      </c>
      <c r="U470" s="113" t="s">
        <v>409</v>
      </c>
    </row>
    <row r="471" spans="1:21" x14ac:dyDescent="0.35">
      <c r="A471" s="558">
        <v>44358</v>
      </c>
      <c r="B471" s="559">
        <v>1850478</v>
      </c>
      <c r="C471" s="559">
        <v>244714</v>
      </c>
      <c r="D471" s="112">
        <v>2095192</v>
      </c>
      <c r="E471" s="44">
        <v>1104</v>
      </c>
      <c r="F471" s="561">
        <f t="shared" si="1467"/>
        <v>0.16126205083260298</v>
      </c>
      <c r="G471" s="559">
        <v>15515</v>
      </c>
      <c r="H471" s="112">
        <v>3112033</v>
      </c>
      <c r="I471" s="75">
        <v>13048</v>
      </c>
      <c r="J471" s="73">
        <v>3533945</v>
      </c>
      <c r="K471" s="392">
        <v>28563</v>
      </c>
      <c r="L471" s="380">
        <v>1172</v>
      </c>
      <c r="M471" s="447">
        <f t="shared" si="1468"/>
        <v>4.1032104470818891E-2</v>
      </c>
      <c r="N471" s="90">
        <f t="shared" ref="N471" si="1475">D471-D464</f>
        <v>31239</v>
      </c>
      <c r="O471" s="90">
        <f t="shared" ref="O471" si="1476">SUM(E465:E471)</f>
        <v>5821</v>
      </c>
      <c r="P471" s="152">
        <f t="shared" ref="P471" si="1477">SUM(K465:K471)</f>
        <v>172345</v>
      </c>
      <c r="Q471" s="152">
        <f t="shared" ref="Q471" si="1478">SUM(L465:L471)</f>
        <v>6225</v>
      </c>
      <c r="R471" s="383">
        <f t="shared" ref="R471" si="1479">Q471/P471</f>
        <v>3.6119411645246451E-2</v>
      </c>
      <c r="S471" s="91">
        <f t="shared" ref="S471" si="1480">P471/5463.3</f>
        <v>31.54595208024454</v>
      </c>
    </row>
    <row r="472" spans="1:21" x14ac:dyDescent="0.35">
      <c r="A472" s="558">
        <v>44359</v>
      </c>
      <c r="B472" s="559">
        <v>1855951</v>
      </c>
      <c r="C472" s="559">
        <v>245744</v>
      </c>
      <c r="D472" s="112">
        <v>2101695</v>
      </c>
      <c r="E472" s="44">
        <v>1030</v>
      </c>
      <c r="F472" s="561">
        <f t="shared" si="1467"/>
        <v>0.15838843610641243</v>
      </c>
      <c r="G472" s="559">
        <v>12482</v>
      </c>
      <c r="H472" s="112">
        <v>3124515</v>
      </c>
      <c r="I472" s="75">
        <v>14168</v>
      </c>
      <c r="J472" s="73">
        <v>3548113</v>
      </c>
      <c r="K472" s="392">
        <v>26650</v>
      </c>
      <c r="L472" s="380">
        <v>1104</v>
      </c>
      <c r="M472" s="447">
        <f t="shared" ref="M472" si="1481">L472/K472</f>
        <v>4.1425891181988743E-2</v>
      </c>
      <c r="N472" s="90">
        <f t="shared" ref="N472" si="1482">D472-D465</f>
        <v>31348</v>
      </c>
      <c r="O472" s="90">
        <f t="shared" ref="O472" si="1483">SUM(E466:E472)</f>
        <v>5991</v>
      </c>
      <c r="P472" s="152">
        <f t="shared" ref="P472" si="1484">SUM(K466:K472)</f>
        <v>171559</v>
      </c>
      <c r="Q472" s="152">
        <f t="shared" ref="Q472" si="1485">SUM(L466:L472)</f>
        <v>6398</v>
      </c>
      <c r="R472" s="383">
        <f t="shared" ref="R472" si="1486">Q472/P472</f>
        <v>3.7293292686481037E-2</v>
      </c>
      <c r="S472" s="91">
        <f t="shared" ref="S472" si="1487">P472/5463.3</f>
        <v>31.402082990134168</v>
      </c>
      <c r="U472" s="113" t="s">
        <v>410</v>
      </c>
    </row>
    <row r="473" spans="1:21" x14ac:dyDescent="0.35">
      <c r="A473" s="558">
        <v>44360</v>
      </c>
      <c r="B473" s="559">
        <v>1861597</v>
      </c>
      <c r="C473" s="559">
        <v>246780</v>
      </c>
      <c r="D473" s="112">
        <v>2108377</v>
      </c>
      <c r="E473" s="44">
        <v>1036</v>
      </c>
      <c r="F473" s="561">
        <f t="shared" si="1467"/>
        <v>0.15504340017958695</v>
      </c>
      <c r="G473" s="559">
        <v>5216</v>
      </c>
      <c r="H473" s="112">
        <v>3129731</v>
      </c>
      <c r="I473" s="75">
        <v>17640</v>
      </c>
      <c r="J473" s="73">
        <v>3565753</v>
      </c>
      <c r="K473" s="392">
        <v>22856</v>
      </c>
      <c r="L473" s="380">
        <v>1137</v>
      </c>
      <c r="M473" s="447">
        <f t="shared" ref="M473" si="1488">L473/K473</f>
        <v>4.9746237311865595E-2</v>
      </c>
      <c r="N473" s="90">
        <f t="shared" ref="N473" si="1489">D473-D466</f>
        <v>31631</v>
      </c>
      <c r="O473" s="90">
        <f t="shared" ref="O473" si="1490">SUM(E467:E473)</f>
        <v>6252</v>
      </c>
      <c r="P473" s="152">
        <f t="shared" ref="P473" si="1491">SUM(K467:K473)</f>
        <v>173740</v>
      </c>
      <c r="Q473" s="152">
        <f t="shared" ref="Q473" si="1492">SUM(L467:L473)</f>
        <v>6714</v>
      </c>
      <c r="R473" s="383">
        <f t="shared" ref="R473" si="1493">Q473/P473</f>
        <v>3.8643950730977324E-2</v>
      </c>
      <c r="S473" s="91">
        <f t="shared" ref="S473" si="1494">P473/5463.3</f>
        <v>31.801292259257224</v>
      </c>
      <c r="U473" s="113" t="s">
        <v>410</v>
      </c>
    </row>
    <row r="474" spans="1:21" x14ac:dyDescent="0.35">
      <c r="A474" s="558">
        <v>44361</v>
      </c>
      <c r="B474" s="559">
        <v>1865572</v>
      </c>
      <c r="C474" s="559">
        <v>247541</v>
      </c>
      <c r="D474" s="112">
        <v>2113113</v>
      </c>
      <c r="E474" s="44">
        <v>761</v>
      </c>
      <c r="F474" s="561">
        <f t="shared" si="1467"/>
        <v>0.16068412162162163</v>
      </c>
      <c r="G474" s="559">
        <v>5779</v>
      </c>
      <c r="H474" s="112">
        <v>3135510</v>
      </c>
      <c r="I474" s="75">
        <v>10002</v>
      </c>
      <c r="J474" s="73">
        <v>3575755</v>
      </c>
      <c r="K474" s="392">
        <v>15781</v>
      </c>
      <c r="L474" s="380">
        <v>814</v>
      </c>
      <c r="M474" s="447">
        <f t="shared" ref="M474:M476" si="1495">L474/K474</f>
        <v>5.1581015144794372E-2</v>
      </c>
      <c r="N474" s="90">
        <f t="shared" ref="N474" si="1496">D474-D467</f>
        <v>31563</v>
      </c>
      <c r="O474" s="90">
        <f t="shared" ref="O474" si="1497">SUM(E468:E474)</f>
        <v>6372</v>
      </c>
      <c r="P474" s="152">
        <f t="shared" ref="P474" si="1498">SUM(K468:K474)</f>
        <v>173329</v>
      </c>
      <c r="Q474" s="152">
        <f t="shared" ref="Q474" si="1499">SUM(L468:L474)</f>
        <v>6840</v>
      </c>
      <c r="R474" s="383">
        <f t="shared" ref="R474" si="1500">Q474/P474</f>
        <v>3.9462525024664082E-2</v>
      </c>
      <c r="S474" s="91">
        <f t="shared" ref="S474:S475" si="1501">P474/5463.3</f>
        <v>31.726063002214776</v>
      </c>
    </row>
    <row r="475" spans="1:21" x14ac:dyDescent="0.35">
      <c r="A475" s="558">
        <v>44362</v>
      </c>
      <c r="B475" s="559">
        <v>1870306</v>
      </c>
      <c r="C475" s="559">
        <v>248515</v>
      </c>
      <c r="D475" s="112">
        <v>2118821</v>
      </c>
      <c r="E475" s="44">
        <v>974</v>
      </c>
      <c r="F475" s="561">
        <f t="shared" si="1467"/>
        <v>0.17063770147161877</v>
      </c>
      <c r="G475" s="559">
        <v>10507</v>
      </c>
      <c r="H475" s="112">
        <v>3146017</v>
      </c>
      <c r="I475" s="75">
        <v>10254</v>
      </c>
      <c r="J475" s="73">
        <v>3586009</v>
      </c>
      <c r="K475" s="392">
        <v>20761</v>
      </c>
      <c r="L475" s="380">
        <v>1040</v>
      </c>
      <c r="M475" s="447">
        <f t="shared" si="1495"/>
        <v>5.0093926111458985E-2</v>
      </c>
      <c r="N475" s="90">
        <f>D475-D468</f>
        <v>32585</v>
      </c>
      <c r="O475" s="90">
        <f>SUM(E469:E475)</f>
        <v>6651</v>
      </c>
      <c r="P475" s="152">
        <f t="shared" ref="P475:Q477" si="1502">SUM(K469:K475)</f>
        <v>179217</v>
      </c>
      <c r="Q475" s="152">
        <f t="shared" si="1502"/>
        <v>7137</v>
      </c>
      <c r="R475" s="383">
        <f>Q475/P475</f>
        <v>3.9823231055089642E-2</v>
      </c>
      <c r="S475" s="91">
        <f t="shared" si="1501"/>
        <v>32.803799901158641</v>
      </c>
    </row>
    <row r="476" spans="1:21" x14ac:dyDescent="0.35">
      <c r="A476" s="558">
        <v>44363</v>
      </c>
      <c r="B476" s="559">
        <v>1877486</v>
      </c>
      <c r="C476" s="559">
        <v>249644</v>
      </c>
      <c r="D476" s="112">
        <v>2127130</v>
      </c>
      <c r="E476" s="44">
        <v>1129</v>
      </c>
      <c r="F476" s="561">
        <f t="shared" si="1467"/>
        <v>0.13587676013960764</v>
      </c>
      <c r="G476" s="559">
        <v>19979</v>
      </c>
      <c r="H476" s="112">
        <v>3165996</v>
      </c>
      <c r="I476" s="75">
        <v>15659</v>
      </c>
      <c r="J476" s="73">
        <v>3601668</v>
      </c>
      <c r="K476" s="392">
        <v>35638</v>
      </c>
      <c r="L476" s="380">
        <v>1194</v>
      </c>
      <c r="M476" s="447">
        <f t="shared" si="1495"/>
        <v>3.3503563611874967E-2</v>
      </c>
      <c r="N476" s="90">
        <f>D476-D469</f>
        <v>44238</v>
      </c>
      <c r="O476" s="90">
        <f>SUM(E470:E476)</f>
        <v>6769</v>
      </c>
      <c r="P476" s="152">
        <f t="shared" si="1502"/>
        <v>178628</v>
      </c>
      <c r="Q476" s="152">
        <f t="shared" si="1502"/>
        <v>7247</v>
      </c>
      <c r="R476" s="383">
        <f>Q476/P476</f>
        <v>4.0570347313970932E-2</v>
      </c>
      <c r="S476" s="91">
        <f>P476/5463.3</f>
        <v>32.695989603353283</v>
      </c>
    </row>
    <row r="477" spans="1:21" x14ac:dyDescent="0.35">
      <c r="A477" s="558">
        <v>44364</v>
      </c>
      <c r="B477" s="559">
        <v>1884267</v>
      </c>
      <c r="C477" s="559">
        <v>250961</v>
      </c>
      <c r="D477" s="112">
        <v>2135228</v>
      </c>
      <c r="E477" s="44">
        <v>1317</v>
      </c>
      <c r="F477" s="561">
        <f>E477/(D477-D476)</f>
        <v>0.16263274882687084</v>
      </c>
      <c r="G477" s="559">
        <v>16728</v>
      </c>
      <c r="H477" s="112">
        <v>3182724</v>
      </c>
      <c r="I477" s="75">
        <v>14262</v>
      </c>
      <c r="J477" s="73">
        <v>3615930</v>
      </c>
      <c r="K477" s="392">
        <v>30990</v>
      </c>
      <c r="L477" s="380">
        <v>1412</v>
      </c>
      <c r="M477" s="447">
        <f t="shared" ref="M477:M478" si="1503">L477/K477</f>
        <v>4.5563084866085832E-2</v>
      </c>
      <c r="N477" s="90">
        <f>D477-D470</f>
        <v>46882</v>
      </c>
      <c r="O477" s="90">
        <f>SUM(E471:E477)</f>
        <v>7351</v>
      </c>
      <c r="P477" s="152">
        <f t="shared" si="1502"/>
        <v>181239</v>
      </c>
      <c r="Q477" s="152">
        <f t="shared" si="1502"/>
        <v>7873</v>
      </c>
      <c r="R477" s="383">
        <f>Q477/P477</f>
        <v>4.3439877730510543E-2</v>
      </c>
      <c r="S477" s="91">
        <f>P477/5463.3</f>
        <v>33.173905881060897</v>
      </c>
    </row>
    <row r="478" spans="1:21" x14ac:dyDescent="0.35">
      <c r="A478" s="558">
        <v>44365</v>
      </c>
      <c r="B478" s="559">
        <v>1889928</v>
      </c>
      <c r="C478" s="559">
        <v>251911</v>
      </c>
      <c r="D478" s="112">
        <v>2141839</v>
      </c>
      <c r="E478" s="44">
        <v>950</v>
      </c>
      <c r="F478" s="561">
        <f>E478/(D478-D477)</f>
        <v>0.1436998941158675</v>
      </c>
      <c r="G478" s="559">
        <v>17637</v>
      </c>
      <c r="H478" s="112">
        <v>3200361</v>
      </c>
      <c r="I478" s="75">
        <v>11617</v>
      </c>
      <c r="J478" s="73">
        <v>3627547</v>
      </c>
      <c r="K478" s="392">
        <v>29254</v>
      </c>
      <c r="L478" s="380">
        <v>1012</v>
      </c>
      <c r="M478" s="447">
        <f t="shared" si="1503"/>
        <v>3.4593559855062558E-2</v>
      </c>
      <c r="N478" s="90">
        <f>D478-D471</f>
        <v>46647</v>
      </c>
      <c r="O478" s="90">
        <f>SUM(E472:E478)</f>
        <v>7197</v>
      </c>
      <c r="P478" s="152">
        <f t="shared" ref="P478" si="1504">SUM(K472:K478)</f>
        <v>181930</v>
      </c>
      <c r="Q478" s="152">
        <f t="shared" ref="Q478" si="1505">SUM(L472:L478)</f>
        <v>7713</v>
      </c>
      <c r="R478" s="383">
        <f>Q478/P478</f>
        <v>4.2395426812510309E-2</v>
      </c>
      <c r="S478" s="91">
        <f>P478/5463.3</f>
        <v>33.300386213460726</v>
      </c>
    </row>
    <row r="479" spans="1:21" x14ac:dyDescent="0.35">
      <c r="A479" s="558">
        <v>44366</v>
      </c>
      <c r="B479" s="559">
        <v>1896738</v>
      </c>
      <c r="C479" s="559">
        <v>253120</v>
      </c>
      <c r="D479" s="112">
        <v>2149858</v>
      </c>
      <c r="E479" s="44">
        <v>1209</v>
      </c>
      <c r="F479" s="561">
        <f t="shared" ref="F479:F480" si="1506">E479/(D479-D478)</f>
        <v>0.15076692854470633</v>
      </c>
      <c r="G479" s="559">
        <v>11185</v>
      </c>
      <c r="H479" s="112">
        <v>3211546</v>
      </c>
      <c r="I479" s="75">
        <v>17624</v>
      </c>
      <c r="J479" s="73">
        <v>3645171</v>
      </c>
      <c r="K479" s="392">
        <v>28809</v>
      </c>
      <c r="L479" s="380">
        <v>1297</v>
      </c>
      <c r="M479" s="447">
        <f t="shared" ref="M479:M481" si="1507">L479/K479</f>
        <v>4.5020653268075951E-2</v>
      </c>
      <c r="N479" s="90">
        <f t="shared" ref="N479:N481" si="1508">D479-D472</f>
        <v>48163</v>
      </c>
      <c r="O479" s="90">
        <f t="shared" ref="O479:O481" si="1509">SUM(E473:E479)</f>
        <v>7376</v>
      </c>
      <c r="P479" s="152">
        <f t="shared" ref="P479:P481" si="1510">SUM(K473:K479)</f>
        <v>184089</v>
      </c>
      <c r="Q479" s="152">
        <f t="shared" ref="Q479:Q481" si="1511">SUM(L473:L479)</f>
        <v>7906</v>
      </c>
      <c r="R479" s="383">
        <f t="shared" ref="R479:R481" si="1512">Q479/P479</f>
        <v>4.2946618211843188E-2</v>
      </c>
      <c r="S479" s="91">
        <f t="shared" ref="S479:S481" si="1513">P479/5463.3</f>
        <v>33.69556861237713</v>
      </c>
    </row>
    <row r="480" spans="1:21" x14ac:dyDescent="0.35">
      <c r="A480" s="558">
        <v>44367</v>
      </c>
      <c r="B480" s="559">
        <v>1902093</v>
      </c>
      <c r="C480" s="559">
        <v>254325</v>
      </c>
      <c r="D480" s="112">
        <v>2156418</v>
      </c>
      <c r="E480" s="44">
        <v>1205</v>
      </c>
      <c r="F480" s="561">
        <f t="shared" si="1506"/>
        <v>0.1836890243902439</v>
      </c>
      <c r="G480" s="559">
        <v>5552</v>
      </c>
      <c r="H480" s="112">
        <v>3217098</v>
      </c>
      <c r="I480" s="75">
        <v>16546</v>
      </c>
      <c r="J480" s="73">
        <v>3661717</v>
      </c>
      <c r="K480" s="392">
        <v>22098</v>
      </c>
      <c r="L480" s="380">
        <v>1281</v>
      </c>
      <c r="M480" s="447">
        <f t="shared" si="1507"/>
        <v>5.7969046972576703E-2</v>
      </c>
      <c r="N480" s="90">
        <f t="shared" si="1508"/>
        <v>48041</v>
      </c>
      <c r="O480" s="90">
        <f t="shared" si="1509"/>
        <v>7545</v>
      </c>
      <c r="P480" s="152">
        <f t="shared" si="1510"/>
        <v>183331</v>
      </c>
      <c r="Q480" s="152">
        <f t="shared" si="1511"/>
        <v>8050</v>
      </c>
      <c r="R480" s="383">
        <f t="shared" si="1512"/>
        <v>4.3909649759178757E-2</v>
      </c>
      <c r="S480" s="91">
        <f t="shared" si="1513"/>
        <v>33.556824629802499</v>
      </c>
    </row>
    <row r="481" spans="1:21" x14ac:dyDescent="0.35">
      <c r="A481" s="558">
        <v>44368</v>
      </c>
      <c r="B481" s="559">
        <v>1906735</v>
      </c>
      <c r="C481" s="559">
        <v>255575</v>
      </c>
      <c r="D481" s="112">
        <v>2162310</v>
      </c>
      <c r="E481" s="44">
        <v>1250</v>
      </c>
      <c r="F481" s="561">
        <f t="shared" ref="F481:F487" si="1514">E481/(D481-D480)</f>
        <v>0.2121520706042091</v>
      </c>
      <c r="G481" s="559">
        <v>5429</v>
      </c>
      <c r="H481" s="112">
        <v>3222527</v>
      </c>
      <c r="I481" s="75">
        <v>13151</v>
      </c>
      <c r="J481" s="73">
        <v>3674868</v>
      </c>
      <c r="K481" s="392">
        <v>18580</v>
      </c>
      <c r="L481" s="380">
        <v>1332</v>
      </c>
      <c r="M481" s="447">
        <f t="shared" si="1507"/>
        <v>7.1689989235737356E-2</v>
      </c>
      <c r="N481" s="90">
        <f t="shared" si="1508"/>
        <v>49197</v>
      </c>
      <c r="O481" s="90">
        <f t="shared" si="1509"/>
        <v>8034</v>
      </c>
      <c r="P481" s="152">
        <f t="shared" si="1510"/>
        <v>186130</v>
      </c>
      <c r="Q481" s="152">
        <f t="shared" si="1511"/>
        <v>8568</v>
      </c>
      <c r="R481" s="383">
        <f t="shared" si="1512"/>
        <v>4.6032342986084995E-2</v>
      </c>
      <c r="S481" s="91">
        <f t="shared" si="1513"/>
        <v>34.0691523438215</v>
      </c>
      <c r="U481" s="113" t="s">
        <v>415</v>
      </c>
    </row>
    <row r="482" spans="1:21" x14ac:dyDescent="0.35">
      <c r="A482" s="558">
        <v>44369</v>
      </c>
      <c r="B482" s="559">
        <v>1912801</v>
      </c>
      <c r="C482" s="559">
        <v>257742</v>
      </c>
      <c r="D482" s="112">
        <v>2170543</v>
      </c>
      <c r="E482" s="44">
        <v>2167</v>
      </c>
      <c r="F482" s="561">
        <f t="shared" si="1514"/>
        <v>0.26320903680310942</v>
      </c>
      <c r="G482" s="559">
        <v>10204</v>
      </c>
      <c r="H482" s="112">
        <v>3232731</v>
      </c>
      <c r="I482" s="75">
        <v>14834</v>
      </c>
      <c r="J482" s="73">
        <v>3689702</v>
      </c>
      <c r="K482" s="392">
        <v>25038</v>
      </c>
      <c r="L482" s="380">
        <v>2275</v>
      </c>
      <c r="M482" s="447">
        <f t="shared" ref="M482" si="1515">L482/K482</f>
        <v>9.0861889927310494E-2</v>
      </c>
      <c r="N482" s="90">
        <f t="shared" ref="N482" si="1516">D482-D475</f>
        <v>51722</v>
      </c>
      <c r="O482" s="90">
        <f t="shared" ref="O482" si="1517">SUM(E476:E482)</f>
        <v>9227</v>
      </c>
      <c r="P482" s="152">
        <f t="shared" ref="P482" si="1518">SUM(K476:K482)</f>
        <v>190407</v>
      </c>
      <c r="Q482" s="152">
        <f t="shared" ref="Q482" si="1519">SUM(L476:L482)</f>
        <v>9803</v>
      </c>
      <c r="R482" s="383">
        <f t="shared" ref="R482" si="1520">Q482/P482</f>
        <v>5.1484451727089868E-2</v>
      </c>
      <c r="S482" s="91">
        <f t="shared" ref="S482" si="1521">P482/5463.3</f>
        <v>34.85201251990555</v>
      </c>
    </row>
    <row r="483" spans="1:21" x14ac:dyDescent="0.35">
      <c r="A483" s="558">
        <v>44370</v>
      </c>
      <c r="B483" s="559">
        <v>1921196</v>
      </c>
      <c r="C483" s="559">
        <v>260711</v>
      </c>
      <c r="D483" s="112">
        <v>2181907</v>
      </c>
      <c r="E483" s="44">
        <v>2969</v>
      </c>
      <c r="F483" s="561">
        <f t="shared" si="1514"/>
        <v>0.26126363956353399</v>
      </c>
      <c r="G483" s="559">
        <v>20416</v>
      </c>
      <c r="H483" s="112">
        <v>3253147</v>
      </c>
      <c r="I483" s="75">
        <v>21894</v>
      </c>
      <c r="J483" s="73">
        <v>3711596</v>
      </c>
      <c r="K483" s="392">
        <v>42310</v>
      </c>
      <c r="L483" s="380">
        <v>3109</v>
      </c>
      <c r="M483" s="447">
        <f t="shared" ref="M483" si="1522">L483/K483</f>
        <v>7.3481446466556369E-2</v>
      </c>
      <c r="N483" s="90">
        <f t="shared" ref="N483" si="1523">D483-D476</f>
        <v>54777</v>
      </c>
      <c r="O483" s="90">
        <f t="shared" ref="O483" si="1524">SUM(E477:E483)</f>
        <v>11067</v>
      </c>
      <c r="P483" s="152">
        <f t="shared" ref="P483" si="1525">SUM(K477:K483)</f>
        <v>197079</v>
      </c>
      <c r="Q483" s="152">
        <f t="shared" ref="Q483" si="1526">SUM(L477:L483)</f>
        <v>11718</v>
      </c>
      <c r="R483" s="383">
        <f t="shared" ref="R483" si="1527">Q483/P483</f>
        <v>5.9458389782777468E-2</v>
      </c>
      <c r="S483" s="91">
        <f t="shared" ref="S483" si="1528">P483/5463.3</f>
        <v>36.073252429850086</v>
      </c>
    </row>
    <row r="484" spans="1:21" x14ac:dyDescent="0.35">
      <c r="A484" s="558">
        <v>44371</v>
      </c>
      <c r="B484" s="559">
        <v>1929605</v>
      </c>
      <c r="C484" s="559">
        <v>263710</v>
      </c>
      <c r="D484" s="112">
        <v>2193315</v>
      </c>
      <c r="E484" s="44">
        <v>2999</v>
      </c>
      <c r="F484" s="561">
        <f t="shared" si="1514"/>
        <v>0.26288569424964936</v>
      </c>
      <c r="G484" s="559">
        <v>19744</v>
      </c>
      <c r="H484" s="112">
        <v>3272891</v>
      </c>
      <c r="I484" s="75">
        <v>21208</v>
      </c>
      <c r="J484" s="73">
        <v>3732804</v>
      </c>
      <c r="K484" s="392">
        <v>40952</v>
      </c>
      <c r="L484" s="380">
        <v>3134</v>
      </c>
      <c r="M484" s="447">
        <f t="shared" ref="M484:M486" si="1529">L484/K484</f>
        <v>7.6528618870873213E-2</v>
      </c>
      <c r="N484" s="90">
        <f t="shared" ref="N484" si="1530">D484-D477</f>
        <v>58087</v>
      </c>
      <c r="O484" s="90">
        <f t="shared" ref="O484" si="1531">SUM(E478:E484)</f>
        <v>12749</v>
      </c>
      <c r="P484" s="152">
        <f t="shared" ref="P484" si="1532">SUM(K478:K484)</f>
        <v>207041</v>
      </c>
      <c r="Q484" s="152">
        <f t="shared" ref="Q484" si="1533">SUM(L478:L484)</f>
        <v>13440</v>
      </c>
      <c r="R484" s="383">
        <f t="shared" ref="R484" si="1534">Q484/P484</f>
        <v>6.4914678735129752E-2</v>
      </c>
      <c r="S484" s="91">
        <f t="shared" ref="S484" si="1535">P484/5463.3</f>
        <v>37.896692475243896</v>
      </c>
    </row>
    <row r="485" spans="1:21" x14ac:dyDescent="0.35">
      <c r="A485" s="558">
        <v>44372</v>
      </c>
      <c r="B485" s="559">
        <v>1934285</v>
      </c>
      <c r="C485" s="559">
        <v>265457</v>
      </c>
      <c r="D485" s="112">
        <v>2199742</v>
      </c>
      <c r="E485" s="44">
        <v>1747</v>
      </c>
      <c r="F485" s="561">
        <f t="shared" si="1514"/>
        <v>0.27182200093356151</v>
      </c>
      <c r="G485" s="559">
        <v>15055</v>
      </c>
      <c r="H485" s="112">
        <v>3287946</v>
      </c>
      <c r="I485" s="75">
        <v>11739</v>
      </c>
      <c r="J485" s="73">
        <v>3744543</v>
      </c>
      <c r="K485" s="392">
        <v>26794</v>
      </c>
      <c r="L485" s="380">
        <v>1862</v>
      </c>
      <c r="M485" s="447">
        <f t="shared" si="1529"/>
        <v>6.9493170112711805E-2</v>
      </c>
      <c r="N485" s="90">
        <f t="shared" ref="N485" si="1536">D485-D478</f>
        <v>57903</v>
      </c>
      <c r="O485" s="90">
        <f t="shared" ref="O485" si="1537">SUM(E479:E485)</f>
        <v>13546</v>
      </c>
      <c r="P485" s="152">
        <f t="shared" ref="P485" si="1538">SUM(K479:K485)</f>
        <v>204581</v>
      </c>
      <c r="Q485" s="152">
        <f t="shared" ref="Q485" si="1539">SUM(L479:L485)</f>
        <v>14290</v>
      </c>
      <c r="R485" s="383">
        <f t="shared" ref="R485" si="1540">Q485/P485</f>
        <v>6.9850083829876675E-2</v>
      </c>
      <c r="S485" s="91">
        <f t="shared" ref="S485" si="1541">P485/5463.3</f>
        <v>37.446415170318303</v>
      </c>
      <c r="U485" s="113" t="s">
        <v>418</v>
      </c>
    </row>
    <row r="486" spans="1:21" x14ac:dyDescent="0.35">
      <c r="A486" s="558">
        <v>44373</v>
      </c>
      <c r="B486" s="559">
        <v>1942639</v>
      </c>
      <c r="C486" s="559">
        <v>268293</v>
      </c>
      <c r="D486" s="112">
        <v>2210932</v>
      </c>
      <c r="E486" s="44">
        <v>2836</v>
      </c>
      <c r="F486" s="561">
        <f t="shared" si="1514"/>
        <v>0.25344057193923147</v>
      </c>
      <c r="G486" s="559">
        <v>12617</v>
      </c>
      <c r="H486" s="112">
        <v>3300563</v>
      </c>
      <c r="I486" s="75">
        <v>20952</v>
      </c>
      <c r="J486" s="73">
        <v>3765495</v>
      </c>
      <c r="K486" s="392">
        <v>33569</v>
      </c>
      <c r="L486" s="380">
        <v>2980</v>
      </c>
      <c r="M486" s="447">
        <f t="shared" si="1529"/>
        <v>8.8772379278500999E-2</v>
      </c>
      <c r="N486" s="90">
        <f t="shared" ref="N486" si="1542">D486-D479</f>
        <v>61074</v>
      </c>
      <c r="O486" s="90">
        <f t="shared" ref="O486" si="1543">SUM(E480:E486)</f>
        <v>15173</v>
      </c>
      <c r="P486" s="152">
        <f t="shared" ref="P486" si="1544">SUM(K480:K486)</f>
        <v>209341</v>
      </c>
      <c r="Q486" s="152">
        <f t="shared" ref="Q486" si="1545">SUM(L480:L486)</f>
        <v>15973</v>
      </c>
      <c r="R486" s="383">
        <f t="shared" ref="R486" si="1546">Q486/P486</f>
        <v>7.6301345651353533E-2</v>
      </c>
      <c r="S486" s="91">
        <f t="shared" ref="S486" si="1547">P486/5463.3</f>
        <v>38.317683451393847</v>
      </c>
      <c r="U486" s="113" t="s">
        <v>419</v>
      </c>
    </row>
    <row r="487" spans="1:21" x14ac:dyDescent="0.35">
      <c r="A487" s="558">
        <v>44374</v>
      </c>
      <c r="B487" s="559">
        <v>1949520</v>
      </c>
      <c r="C487" s="559">
        <v>270932</v>
      </c>
      <c r="D487" s="112">
        <v>2220452</v>
      </c>
      <c r="E487" s="44">
        <v>2639</v>
      </c>
      <c r="F487" s="561">
        <f t="shared" si="1514"/>
        <v>0.27720588235294119</v>
      </c>
      <c r="G487" s="559">
        <v>6304</v>
      </c>
      <c r="H487" s="112">
        <v>3306867</v>
      </c>
      <c r="I487" s="75">
        <v>25391</v>
      </c>
      <c r="J487" s="73">
        <v>3790886</v>
      </c>
      <c r="K487" s="392">
        <v>31695</v>
      </c>
      <c r="L487" s="380">
        <v>2809</v>
      </c>
      <c r="M487" s="447">
        <f t="shared" ref="M487:M488" si="1548">L487/K487</f>
        <v>8.8625966240731976E-2</v>
      </c>
      <c r="N487" s="90">
        <f t="shared" ref="N487" si="1549">D487-D480</f>
        <v>64034</v>
      </c>
      <c r="O487" s="90">
        <f t="shared" ref="O487" si="1550">SUM(E481:E487)</f>
        <v>16607</v>
      </c>
      <c r="P487" s="152">
        <f t="shared" ref="P487" si="1551">SUM(K481:K487)</f>
        <v>218938</v>
      </c>
      <c r="Q487" s="152">
        <f t="shared" ref="Q487" si="1552">SUM(L481:L487)</f>
        <v>17501</v>
      </c>
      <c r="R487" s="383">
        <f t="shared" ref="R487" si="1553">Q487/P487</f>
        <v>7.9935872256072502E-2</v>
      </c>
      <c r="S487" s="91">
        <f t="shared" ref="S487" si="1554">P487/5463.3</f>
        <v>40.074314059268204</v>
      </c>
      <c r="U487" s="113" t="s">
        <v>419</v>
      </c>
    </row>
    <row r="488" spans="1:21" x14ac:dyDescent="0.35">
      <c r="A488" s="558">
        <v>44375</v>
      </c>
      <c r="B488" s="559">
        <v>1956028</v>
      </c>
      <c r="C488" s="559">
        <v>274217</v>
      </c>
      <c r="D488" s="112">
        <v>2230245</v>
      </c>
      <c r="E488" s="44">
        <v>3285</v>
      </c>
      <c r="F488" s="561">
        <f t="shared" ref="F488:F490" si="1555">E488/(D488-D487)</f>
        <v>0.3354436842642704</v>
      </c>
      <c r="G488" s="559">
        <v>5221</v>
      </c>
      <c r="H488" s="112">
        <v>3312088</v>
      </c>
      <c r="I488" s="75">
        <v>22005</v>
      </c>
      <c r="J488" s="73">
        <v>3812891</v>
      </c>
      <c r="K488" s="392">
        <v>27226</v>
      </c>
      <c r="L488" s="380">
        <v>3439</v>
      </c>
      <c r="M488" s="447">
        <f t="shared" si="1548"/>
        <v>0.12631308308234776</v>
      </c>
      <c r="N488" s="90">
        <f t="shared" ref="N488" si="1556">D488-D481</f>
        <v>67935</v>
      </c>
      <c r="O488" s="90">
        <f t="shared" ref="O488" si="1557">SUM(E482:E488)</f>
        <v>18642</v>
      </c>
      <c r="P488" s="152">
        <f t="shared" ref="P488" si="1558">SUM(K482:K488)</f>
        <v>227584</v>
      </c>
      <c r="Q488" s="152">
        <f t="shared" ref="Q488" si="1559">SUM(L482:L488)</f>
        <v>19608</v>
      </c>
      <c r="R488" s="383">
        <f t="shared" ref="R488" si="1560">Q488/P488</f>
        <v>8.6157199100112491E-2</v>
      </c>
      <c r="S488" s="91">
        <f t="shared" ref="S488:S493" si="1561">P488/5466</f>
        <v>41.636297109403586</v>
      </c>
      <c r="U488" s="113" t="s">
        <v>419</v>
      </c>
    </row>
    <row r="489" spans="1:21" x14ac:dyDescent="0.35">
      <c r="A489" s="558">
        <v>44376</v>
      </c>
      <c r="B489" s="559">
        <v>1961441</v>
      </c>
      <c r="C489" s="559">
        <v>277335</v>
      </c>
      <c r="D489" s="112">
        <v>2238776</v>
      </c>
      <c r="E489" s="44">
        <v>3118</v>
      </c>
      <c r="F489" s="561">
        <f t="shared" si="1555"/>
        <v>0.36549056382604617</v>
      </c>
      <c r="G489" s="559">
        <v>11123</v>
      </c>
      <c r="H489" s="112">
        <v>3323211</v>
      </c>
      <c r="I489" s="75">
        <v>16752</v>
      </c>
      <c r="J489" s="73">
        <v>3829643</v>
      </c>
      <c r="K489" s="392">
        <v>27875</v>
      </c>
      <c r="L489" s="380">
        <v>3242</v>
      </c>
      <c r="M489" s="447">
        <f t="shared" ref="M489" si="1562">L489/K489</f>
        <v>0.11630493273542601</v>
      </c>
      <c r="N489" s="90">
        <f t="shared" ref="N489" si="1563">D489-D482</f>
        <v>68233</v>
      </c>
      <c r="O489" s="90">
        <f t="shared" ref="O489" si="1564">SUM(E483:E489)</f>
        <v>19593</v>
      </c>
      <c r="P489" s="152">
        <f t="shared" ref="P489" si="1565">SUM(K483:K489)</f>
        <v>230421</v>
      </c>
      <c r="Q489" s="152">
        <f t="shared" ref="Q489" si="1566">SUM(L483:L489)</f>
        <v>20575</v>
      </c>
      <c r="R489" s="383">
        <f t="shared" ref="R489" si="1567">Q489/P489</f>
        <v>8.9293076585901465E-2</v>
      </c>
      <c r="S489" s="91">
        <f t="shared" si="1561"/>
        <v>42.155323819978044</v>
      </c>
      <c r="U489" s="113" t="s">
        <v>420</v>
      </c>
    </row>
    <row r="490" spans="1:21" x14ac:dyDescent="0.35">
      <c r="A490" s="558">
        <v>44377</v>
      </c>
      <c r="B490" s="559">
        <v>1969236</v>
      </c>
      <c r="C490" s="559">
        <v>281222</v>
      </c>
      <c r="D490" s="112">
        <v>2250458</v>
      </c>
      <c r="E490" s="44">
        <v>3887</v>
      </c>
      <c r="F490" s="561">
        <f t="shared" si="1555"/>
        <v>0.3327341208697141</v>
      </c>
      <c r="G490" s="559">
        <v>18154</v>
      </c>
      <c r="H490" s="112">
        <v>3341365</v>
      </c>
      <c r="I490" s="75">
        <v>23556</v>
      </c>
      <c r="J490" s="73">
        <v>3853199</v>
      </c>
      <c r="K490" s="392">
        <v>41710</v>
      </c>
      <c r="L490" s="380">
        <v>4095</v>
      </c>
      <c r="M490" s="447">
        <f t="shared" ref="M490:M492" si="1568">L490/K490</f>
        <v>9.8177894989211215E-2</v>
      </c>
      <c r="N490" s="90">
        <f t="shared" ref="N490" si="1569">D490-D483</f>
        <v>68551</v>
      </c>
      <c r="O490" s="90">
        <f t="shared" ref="O490" si="1570">SUM(E484:E490)</f>
        <v>20511</v>
      </c>
      <c r="P490" s="152">
        <f t="shared" ref="P490" si="1571">SUM(K484:K490)</f>
        <v>229821</v>
      </c>
      <c r="Q490" s="152">
        <f t="shared" ref="Q490" si="1572">SUM(L484:L490)</f>
        <v>21561</v>
      </c>
      <c r="R490" s="383">
        <f t="shared" ref="R490" si="1573">Q490/P490</f>
        <v>9.3816491965486179E-2</v>
      </c>
      <c r="S490" s="91">
        <f t="shared" si="1561"/>
        <v>42.045554335894622</v>
      </c>
    </row>
    <row r="491" spans="1:21" x14ac:dyDescent="0.35">
      <c r="A491" s="558">
        <v>44378</v>
      </c>
      <c r="B491" s="559">
        <v>1976755</v>
      </c>
      <c r="C491" s="559">
        <v>285456</v>
      </c>
      <c r="D491" s="112">
        <v>2262211</v>
      </c>
      <c r="E491" s="44">
        <v>4234</v>
      </c>
      <c r="F491" s="561">
        <f t="shared" ref="F491:F497" si="1574">E491/(D491-D490)</f>
        <v>0.36024844720496896</v>
      </c>
      <c r="G491" s="559">
        <v>19768</v>
      </c>
      <c r="H491" s="112">
        <v>3361133</v>
      </c>
      <c r="I491" s="75">
        <v>23075</v>
      </c>
      <c r="J491" s="73">
        <v>3876274</v>
      </c>
      <c r="K491" s="392">
        <v>42843</v>
      </c>
      <c r="L491" s="380">
        <v>4484</v>
      </c>
      <c r="M491" s="447">
        <f t="shared" si="1568"/>
        <v>0.10466120486427187</v>
      </c>
      <c r="N491" s="90">
        <f t="shared" ref="N491:N496" si="1575">D491-D484</f>
        <v>68896</v>
      </c>
      <c r="O491" s="90">
        <f t="shared" ref="O491" si="1576">SUM(E485:E491)</f>
        <v>21746</v>
      </c>
      <c r="P491" s="152">
        <f t="shared" ref="P491" si="1577">SUM(K485:K491)</f>
        <v>231712</v>
      </c>
      <c r="Q491" s="152">
        <f t="shared" ref="Q491" si="1578">SUM(L485:L491)</f>
        <v>22911</v>
      </c>
      <c r="R491" s="383">
        <f t="shared" ref="R491" si="1579">Q491/P491</f>
        <v>9.8877054274271514E-2</v>
      </c>
      <c r="S491" s="91">
        <f t="shared" si="1561"/>
        <v>42.391511159897547</v>
      </c>
    </row>
    <row r="492" spans="1:21" x14ac:dyDescent="0.35">
      <c r="A492" s="558">
        <v>44379</v>
      </c>
      <c r="B492" s="559">
        <v>1983809</v>
      </c>
      <c r="C492" s="559">
        <v>289279</v>
      </c>
      <c r="D492" s="112">
        <v>2273088</v>
      </c>
      <c r="E492" s="44">
        <v>3823</v>
      </c>
      <c r="F492" s="561">
        <f t="shared" si="1574"/>
        <v>0.35147559069596396</v>
      </c>
      <c r="G492" s="559">
        <v>15876</v>
      </c>
      <c r="H492" s="112">
        <v>3377009</v>
      </c>
      <c r="I492" s="75">
        <v>21813</v>
      </c>
      <c r="J492" s="73">
        <v>3898087</v>
      </c>
      <c r="K492" s="392">
        <v>37689</v>
      </c>
      <c r="L492" s="380">
        <v>4058</v>
      </c>
      <c r="M492" s="447">
        <f t="shared" si="1568"/>
        <v>0.10767067314070418</v>
      </c>
      <c r="N492" s="90">
        <f t="shared" si="1575"/>
        <v>73346</v>
      </c>
      <c r="O492" s="90">
        <f t="shared" ref="O492" si="1580">SUM(E486:E492)</f>
        <v>23822</v>
      </c>
      <c r="P492" s="152">
        <f t="shared" ref="P492" si="1581">SUM(K486:K492)</f>
        <v>242607</v>
      </c>
      <c r="Q492" s="152">
        <f t="shared" ref="Q492" si="1582">SUM(L486:L492)</f>
        <v>25107</v>
      </c>
      <c r="R492" s="383">
        <f t="shared" ref="R492" si="1583">Q492/P492</f>
        <v>0.10348835771432811</v>
      </c>
      <c r="S492" s="91">
        <f t="shared" si="1561"/>
        <v>44.384742041712407</v>
      </c>
    </row>
    <row r="493" spans="1:21" x14ac:dyDescent="0.35">
      <c r="A493" s="558">
        <v>44380</v>
      </c>
      <c r="B493" s="559">
        <v>1990200</v>
      </c>
      <c r="C493" s="559">
        <v>292387</v>
      </c>
      <c r="D493" s="112">
        <v>2282587</v>
      </c>
      <c r="E493" s="44">
        <v>3108</v>
      </c>
      <c r="F493" s="561">
        <f t="shared" si="1574"/>
        <v>0.32719233603537212</v>
      </c>
      <c r="G493" s="559">
        <v>12752</v>
      </c>
      <c r="H493" s="112">
        <v>3389761</v>
      </c>
      <c r="I493" s="75">
        <v>21815</v>
      </c>
      <c r="J493" s="73">
        <v>3919902</v>
      </c>
      <c r="K493" s="392">
        <v>34567</v>
      </c>
      <c r="L493" s="380">
        <v>3308</v>
      </c>
      <c r="M493" s="447">
        <f t="shared" ref="M493:M494" si="1584">L493/K493</f>
        <v>9.5698209274741805E-2</v>
      </c>
      <c r="N493" s="90">
        <f t="shared" si="1575"/>
        <v>71655</v>
      </c>
      <c r="O493" s="90">
        <f t="shared" ref="O493" si="1585">SUM(E487:E493)</f>
        <v>24094</v>
      </c>
      <c r="P493" s="152">
        <f t="shared" ref="P493" si="1586">SUM(K487:K493)</f>
        <v>243605</v>
      </c>
      <c r="Q493" s="152">
        <f t="shared" ref="Q493" si="1587">SUM(L487:L493)</f>
        <v>25435</v>
      </c>
      <c r="R493" s="383">
        <f t="shared" ref="R493" si="1588">Q493/P493</f>
        <v>0.10441082900597279</v>
      </c>
      <c r="S493" s="91">
        <f t="shared" si="1561"/>
        <v>44.567325283571165</v>
      </c>
    </row>
    <row r="494" spans="1:21" x14ac:dyDescent="0.35">
      <c r="A494" s="558">
        <v>44381</v>
      </c>
      <c r="B494" s="559">
        <v>1995214</v>
      </c>
      <c r="C494" s="559">
        <v>295113</v>
      </c>
      <c r="D494" s="112">
        <v>2290327</v>
      </c>
      <c r="E494" s="44">
        <v>2726</v>
      </c>
      <c r="F494" s="561">
        <f t="shared" si="1574"/>
        <v>0.35219638242894058</v>
      </c>
      <c r="G494" s="559">
        <v>6523</v>
      </c>
      <c r="H494" s="112">
        <v>3396284</v>
      </c>
      <c r="I494" s="75">
        <v>19125</v>
      </c>
      <c r="J494" s="73">
        <v>3939027</v>
      </c>
      <c r="K494" s="392">
        <v>25648</v>
      </c>
      <c r="L494" s="380">
        <v>2933</v>
      </c>
      <c r="M494" s="447">
        <f t="shared" si="1584"/>
        <v>0.11435589519650655</v>
      </c>
      <c r="N494" s="90">
        <f t="shared" si="1575"/>
        <v>69875</v>
      </c>
      <c r="O494" s="90">
        <f t="shared" ref="O494:O495" si="1589">SUM(E488:E494)</f>
        <v>24181</v>
      </c>
      <c r="P494" s="152">
        <f t="shared" ref="P494:P495" si="1590">SUM(K488:K494)</f>
        <v>237558</v>
      </c>
      <c r="Q494" s="152">
        <f t="shared" ref="Q494:Q495" si="1591">SUM(L488:L494)</f>
        <v>25559</v>
      </c>
      <c r="R494" s="383">
        <f t="shared" ref="R494:R495" si="1592">Q494/P494</f>
        <v>0.10759056735618248</v>
      </c>
      <c r="S494" s="91">
        <f t="shared" ref="S494:S495" si="1593">P494/5466</f>
        <v>43.461031833150386</v>
      </c>
    </row>
    <row r="495" spans="1:21" x14ac:dyDescent="0.35">
      <c r="A495" s="558">
        <v>44382</v>
      </c>
      <c r="B495" s="559">
        <v>1999426</v>
      </c>
      <c r="C495" s="559">
        <v>297485</v>
      </c>
      <c r="D495" s="112">
        <v>2296911</v>
      </c>
      <c r="E495" s="44">
        <v>2372</v>
      </c>
      <c r="F495" s="561">
        <f t="shared" si="1574"/>
        <v>0.36026731470230861</v>
      </c>
      <c r="G495" s="559">
        <v>5191</v>
      </c>
      <c r="H495" s="112">
        <v>3401475</v>
      </c>
      <c r="I495" s="75">
        <v>15031</v>
      </c>
      <c r="J495" s="73">
        <v>3954058</v>
      </c>
      <c r="K495" s="392">
        <v>20222</v>
      </c>
      <c r="L495" s="380">
        <v>2538</v>
      </c>
      <c r="M495" s="447">
        <f t="shared" ref="M495:M496" si="1594">L495/K495</f>
        <v>0.1255068737019088</v>
      </c>
      <c r="N495" s="90">
        <f t="shared" si="1575"/>
        <v>66666</v>
      </c>
      <c r="O495" s="90">
        <f t="shared" si="1589"/>
        <v>23268</v>
      </c>
      <c r="P495" s="152">
        <f t="shared" si="1590"/>
        <v>230554</v>
      </c>
      <c r="Q495" s="152">
        <f t="shared" si="1591"/>
        <v>24658</v>
      </c>
      <c r="R495" s="383">
        <f t="shared" si="1592"/>
        <v>0.10695108304345186</v>
      </c>
      <c r="S495" s="91">
        <f t="shared" si="1593"/>
        <v>42.17965605561654</v>
      </c>
    </row>
    <row r="496" spans="1:21" x14ac:dyDescent="0.35">
      <c r="A496" s="558">
        <v>44383</v>
      </c>
      <c r="B496" s="559">
        <v>2003748</v>
      </c>
      <c r="C496" s="559">
        <v>299848</v>
      </c>
      <c r="D496" s="112">
        <v>2303596</v>
      </c>
      <c r="E496" s="44">
        <v>2363</v>
      </c>
      <c r="F496" s="561">
        <f t="shared" si="1574"/>
        <v>0.35347793567688857</v>
      </c>
      <c r="G496" s="559">
        <v>11935</v>
      </c>
      <c r="H496" s="112">
        <v>3413410</v>
      </c>
      <c r="I496" s="75">
        <v>13188</v>
      </c>
      <c r="J496" s="73">
        <v>3967246</v>
      </c>
      <c r="K496" s="392">
        <v>25123</v>
      </c>
      <c r="L496" s="380">
        <v>2551</v>
      </c>
      <c r="M496" s="447">
        <f t="shared" si="1594"/>
        <v>0.10154042112804999</v>
      </c>
      <c r="N496" s="90">
        <f t="shared" si="1575"/>
        <v>64820</v>
      </c>
      <c r="O496" s="90">
        <f t="shared" ref="O496" si="1595">SUM(E490:E496)</f>
        <v>22513</v>
      </c>
      <c r="P496" s="152">
        <f t="shared" ref="P496" si="1596">SUM(K490:K496)</f>
        <v>227802</v>
      </c>
      <c r="Q496" s="152">
        <f t="shared" ref="Q496" si="1597">SUM(L490:L496)</f>
        <v>23967</v>
      </c>
      <c r="R496" s="383">
        <f t="shared" ref="R496" si="1598">Q496/P496</f>
        <v>0.10520978744699344</v>
      </c>
      <c r="S496" s="91">
        <f t="shared" ref="S496" si="1599">P496/5466</f>
        <v>41.676180021953897</v>
      </c>
    </row>
    <row r="497" spans="1:21" x14ac:dyDescent="0.35">
      <c r="A497" s="558">
        <v>44384</v>
      </c>
      <c r="B497" s="559">
        <v>2010955</v>
      </c>
      <c r="C497" s="559">
        <v>303647</v>
      </c>
      <c r="D497" s="112">
        <v>2314602</v>
      </c>
      <c r="E497" s="44">
        <v>3799</v>
      </c>
      <c r="F497" s="561">
        <f t="shared" si="1574"/>
        <v>0.34517535889514811</v>
      </c>
      <c r="G497" s="559">
        <v>17308</v>
      </c>
      <c r="H497" s="112">
        <v>3430718</v>
      </c>
      <c r="I497" s="75">
        <v>23534</v>
      </c>
      <c r="J497" s="73">
        <v>3990780</v>
      </c>
      <c r="K497" s="392">
        <v>40842</v>
      </c>
      <c r="L497" s="380">
        <v>4092</v>
      </c>
      <c r="M497" s="447">
        <f t="shared" ref="M497" si="1600">L497/K497</f>
        <v>0.10019097987365946</v>
      </c>
      <c r="N497" s="90">
        <f t="shared" ref="N497" si="1601">D497-D490</f>
        <v>64144</v>
      </c>
      <c r="O497" s="90">
        <f t="shared" ref="O497" si="1602">SUM(E491:E497)</f>
        <v>22425</v>
      </c>
      <c r="P497" s="152">
        <f t="shared" ref="P497" si="1603">SUM(K491:K497)</f>
        <v>226934</v>
      </c>
      <c r="Q497" s="152">
        <f t="shared" ref="Q497" si="1604">SUM(L491:L497)</f>
        <v>23964</v>
      </c>
      <c r="R497" s="383">
        <f t="shared" ref="R497" si="1605">Q497/P497</f>
        <v>0.10559898472683688</v>
      </c>
      <c r="S497" s="91">
        <f t="shared" ref="S497" si="1606">P497/5466</f>
        <v>41.51738016831321</v>
      </c>
    </row>
    <row r="498" spans="1:21" x14ac:dyDescent="0.35">
      <c r="A498" s="558">
        <v>44385</v>
      </c>
      <c r="B498" s="559">
        <v>2016901</v>
      </c>
      <c r="C498" s="559">
        <v>306449</v>
      </c>
      <c r="D498" s="112">
        <v>2323350</v>
      </c>
      <c r="E498" s="44">
        <v>2802</v>
      </c>
      <c r="F498" s="561">
        <f t="shared" ref="F498:F501" si="1607">E498/(D498-D497)</f>
        <v>0.32030178326474623</v>
      </c>
      <c r="G498" s="559">
        <v>20730</v>
      </c>
      <c r="H498" s="112">
        <v>3451448</v>
      </c>
      <c r="I498" s="75">
        <v>17603</v>
      </c>
      <c r="J498" s="73">
        <v>4008383</v>
      </c>
      <c r="K498" s="392">
        <v>38333</v>
      </c>
      <c r="L498" s="380">
        <v>3072</v>
      </c>
      <c r="M498" s="447">
        <f t="shared" ref="M498" si="1608">L498/K498</f>
        <v>8.0139827302846106E-2</v>
      </c>
      <c r="N498" s="90">
        <f t="shared" ref="N498" si="1609">D498-D491</f>
        <v>61139</v>
      </c>
      <c r="O498" s="90">
        <f t="shared" ref="O498" si="1610">SUM(E492:E498)</f>
        <v>20993</v>
      </c>
      <c r="P498" s="152">
        <f t="shared" ref="P498" si="1611">SUM(K492:K498)</f>
        <v>222424</v>
      </c>
      <c r="Q498" s="152">
        <f t="shared" ref="Q498" si="1612">SUM(L492:L498)</f>
        <v>22552</v>
      </c>
      <c r="R498" s="383">
        <f t="shared" ref="R498" si="1613">Q498/P498</f>
        <v>0.10139193612200122</v>
      </c>
      <c r="S498" s="91">
        <f t="shared" ref="S498" si="1614">P498/5466</f>
        <v>40.69227954628613</v>
      </c>
    </row>
    <row r="499" spans="1:21" x14ac:dyDescent="0.35">
      <c r="A499" s="558">
        <v>44386</v>
      </c>
      <c r="B499" s="559">
        <v>2022512</v>
      </c>
      <c r="C499" s="559">
        <v>309665</v>
      </c>
      <c r="D499" s="112">
        <v>2332177</v>
      </c>
      <c r="E499" s="44">
        <v>3216</v>
      </c>
      <c r="F499" s="561">
        <f t="shared" si="1607"/>
        <v>0.36433669423360143</v>
      </c>
      <c r="G499" s="559">
        <v>16550</v>
      </c>
      <c r="H499" s="112">
        <v>3467998</v>
      </c>
      <c r="I499" s="75">
        <v>18781</v>
      </c>
      <c r="J499" s="73">
        <v>4027164</v>
      </c>
      <c r="K499" s="392">
        <v>35331</v>
      </c>
      <c r="L499" s="380">
        <v>3514</v>
      </c>
      <c r="M499" s="447">
        <f t="shared" ref="M499:M501" si="1615">L499/K499</f>
        <v>9.945939826214939E-2</v>
      </c>
      <c r="N499" s="90">
        <f t="shared" ref="N499:N501" si="1616">D499-D492</f>
        <v>59089</v>
      </c>
      <c r="O499" s="90">
        <f t="shared" ref="O499:O501" si="1617">SUM(E493:E499)</f>
        <v>20386</v>
      </c>
      <c r="P499" s="152">
        <f t="shared" ref="P499:P501" si="1618">SUM(K493:K499)</f>
        <v>220066</v>
      </c>
      <c r="Q499" s="152">
        <f t="shared" ref="Q499:Q501" si="1619">SUM(L493:L499)</f>
        <v>22008</v>
      </c>
      <c r="R499" s="383">
        <f t="shared" ref="R499:R501" si="1620">Q499/P499</f>
        <v>0.10000636172784529</v>
      </c>
      <c r="S499" s="91">
        <f t="shared" ref="S499:S501" si="1621">P499/5466</f>
        <v>40.260885473838272</v>
      </c>
    </row>
    <row r="500" spans="1:21" x14ac:dyDescent="0.35">
      <c r="A500" s="558">
        <v>44387</v>
      </c>
      <c r="B500" s="559">
        <v>2026614</v>
      </c>
      <c r="C500" s="559">
        <v>311855</v>
      </c>
      <c r="D500" s="112">
        <v>2338469</v>
      </c>
      <c r="E500" s="44">
        <v>2190</v>
      </c>
      <c r="F500" s="561">
        <f t="shared" si="1607"/>
        <v>0.34806102987921167</v>
      </c>
      <c r="G500" s="559">
        <v>12225</v>
      </c>
      <c r="H500" s="112">
        <v>3480223</v>
      </c>
      <c r="I500" s="75">
        <v>14937</v>
      </c>
      <c r="J500" s="73">
        <v>4042101</v>
      </c>
      <c r="K500" s="392">
        <v>27162</v>
      </c>
      <c r="L500" s="380">
        <v>2454</v>
      </c>
      <c r="M500" s="447">
        <f t="shared" si="1615"/>
        <v>9.0346808040645016E-2</v>
      </c>
      <c r="N500" s="90">
        <f t="shared" si="1616"/>
        <v>55882</v>
      </c>
      <c r="O500" s="90">
        <f t="shared" si="1617"/>
        <v>19468</v>
      </c>
      <c r="P500" s="152">
        <f t="shared" si="1618"/>
        <v>212661</v>
      </c>
      <c r="Q500" s="152">
        <f t="shared" si="1619"/>
        <v>21154</v>
      </c>
      <c r="R500" s="383">
        <f t="shared" si="1620"/>
        <v>9.9472869966754598E-2</v>
      </c>
      <c r="S500" s="91">
        <f t="shared" si="1621"/>
        <v>38.906147091108672</v>
      </c>
    </row>
    <row r="501" spans="1:21" x14ac:dyDescent="0.35">
      <c r="A501" s="558">
        <v>44388</v>
      </c>
      <c r="B501" s="559">
        <v>2030672</v>
      </c>
      <c r="C501" s="559">
        <v>313903</v>
      </c>
      <c r="D501" s="112">
        <v>2344575</v>
      </c>
      <c r="E501" s="44">
        <v>2048</v>
      </c>
      <c r="F501" s="561">
        <f t="shared" si="1607"/>
        <v>0.33540779561087453</v>
      </c>
      <c r="G501" s="559">
        <v>6340</v>
      </c>
      <c r="H501" s="112">
        <v>3486563</v>
      </c>
      <c r="I501" s="75">
        <v>13902</v>
      </c>
      <c r="J501" s="73">
        <v>4056003</v>
      </c>
      <c r="K501" s="392">
        <v>20242</v>
      </c>
      <c r="L501" s="380">
        <v>2263</v>
      </c>
      <c r="M501" s="447">
        <f t="shared" si="1615"/>
        <v>0.11179725323584626</v>
      </c>
      <c r="N501" s="90">
        <f t="shared" si="1616"/>
        <v>54248</v>
      </c>
      <c r="O501" s="90">
        <f t="shared" si="1617"/>
        <v>18790</v>
      </c>
      <c r="P501" s="152">
        <f t="shared" si="1618"/>
        <v>207255</v>
      </c>
      <c r="Q501" s="152">
        <f t="shared" si="1619"/>
        <v>20484</v>
      </c>
      <c r="R501" s="383">
        <f t="shared" si="1620"/>
        <v>9.8834768763117892E-2</v>
      </c>
      <c r="S501" s="91">
        <f t="shared" si="1621"/>
        <v>37.917124039517013</v>
      </c>
    </row>
    <row r="502" spans="1:21" x14ac:dyDescent="0.35">
      <c r="A502" s="558">
        <v>44389</v>
      </c>
      <c r="B502" s="559">
        <v>2034379</v>
      </c>
      <c r="C502" s="559">
        <v>316037</v>
      </c>
      <c r="D502" s="112">
        <v>2350416</v>
      </c>
      <c r="E502" s="44">
        <v>2134</v>
      </c>
      <c r="F502" s="561">
        <f t="shared" ref="F502:F503" si="1622">E502/(D502-D501)</f>
        <v>0.36534839924670431</v>
      </c>
      <c r="G502" s="559">
        <v>4912</v>
      </c>
      <c r="H502" s="112">
        <v>3491475</v>
      </c>
      <c r="I502" s="75">
        <v>16414</v>
      </c>
      <c r="J502" s="73">
        <v>4072417</v>
      </c>
      <c r="K502" s="392">
        <v>21326</v>
      </c>
      <c r="L502" s="380">
        <v>2359</v>
      </c>
      <c r="M502" s="447">
        <f t="shared" ref="M502:M503" si="1623">L502/K502</f>
        <v>0.11061614930132233</v>
      </c>
      <c r="N502" s="90">
        <f t="shared" ref="N502" si="1624">D502-D495</f>
        <v>53505</v>
      </c>
      <c r="O502" s="90">
        <f t="shared" ref="O502" si="1625">SUM(E496:E502)</f>
        <v>18552</v>
      </c>
      <c r="P502" s="152">
        <f t="shared" ref="P502" si="1626">SUM(K496:K502)</f>
        <v>208359</v>
      </c>
      <c r="Q502" s="152">
        <f t="shared" ref="Q502" si="1627">SUM(L496:L502)</f>
        <v>20305</v>
      </c>
      <c r="R502" s="383">
        <f t="shared" ref="R502" si="1628">Q502/P502</f>
        <v>9.7451993914349749E-2</v>
      </c>
      <c r="S502" s="91">
        <f t="shared" ref="S502" si="1629">P502/5466</f>
        <v>38.119099890230515</v>
      </c>
      <c r="U502" s="113" t="s">
        <v>425</v>
      </c>
    </row>
    <row r="503" spans="1:21" x14ac:dyDescent="0.35">
      <c r="A503" s="558">
        <v>44390</v>
      </c>
      <c r="B503" s="559">
        <v>2038579</v>
      </c>
      <c r="C503" s="559">
        <v>318566</v>
      </c>
      <c r="D503" s="112">
        <v>2357145</v>
      </c>
      <c r="E503" s="44">
        <v>2529</v>
      </c>
      <c r="F503" s="561">
        <f t="shared" si="1622"/>
        <v>0.3758359340169416</v>
      </c>
      <c r="G503" s="559">
        <v>9915</v>
      </c>
      <c r="H503" s="112">
        <v>3501390</v>
      </c>
      <c r="I503" s="75">
        <v>13889</v>
      </c>
      <c r="J503" s="73">
        <v>4086306</v>
      </c>
      <c r="K503" s="392">
        <v>23804</v>
      </c>
      <c r="L503" s="380">
        <v>2734</v>
      </c>
      <c r="M503" s="447">
        <f t="shared" si="1623"/>
        <v>0.11485464627793648</v>
      </c>
      <c r="N503" s="90">
        <f t="shared" ref="N503" si="1630">D503-D496</f>
        <v>53549</v>
      </c>
      <c r="O503" s="90">
        <f t="shared" ref="O503" si="1631">SUM(E497:E503)</f>
        <v>18718</v>
      </c>
      <c r="P503" s="152">
        <f t="shared" ref="P503" si="1632">SUM(K497:K503)</f>
        <v>207040</v>
      </c>
      <c r="Q503" s="152">
        <f t="shared" ref="Q503" si="1633">SUM(L497:L503)</f>
        <v>20488</v>
      </c>
      <c r="R503" s="383">
        <f t="shared" ref="R503" si="1634">Q503/P503</f>
        <v>9.895672333848532E-2</v>
      </c>
      <c r="S503" s="91">
        <f t="shared" ref="S503" si="1635">P503/5466</f>
        <v>37.87778997438712</v>
      </c>
    </row>
    <row r="504" spans="1:21" x14ac:dyDescent="0.35">
      <c r="A504" s="558">
        <v>44391</v>
      </c>
      <c r="B504" s="559">
        <v>2044120</v>
      </c>
      <c r="C504" s="559">
        <v>321202</v>
      </c>
      <c r="D504" s="112">
        <v>2365322</v>
      </c>
      <c r="E504" s="44">
        <v>2636</v>
      </c>
      <c r="F504" s="561">
        <f t="shared" ref="F504:F507" si="1636">E504/(D504-D503)</f>
        <v>0.32236761648526352</v>
      </c>
      <c r="G504" s="559">
        <v>17700</v>
      </c>
      <c r="H504" s="112">
        <v>3519090</v>
      </c>
      <c r="I504" s="75">
        <v>18149</v>
      </c>
      <c r="J504" s="73">
        <v>4104455</v>
      </c>
      <c r="K504" s="392">
        <v>35849</v>
      </c>
      <c r="L504" s="380">
        <v>2912</v>
      </c>
      <c r="M504" s="447">
        <f t="shared" ref="M504:M506" si="1637">L504/K504</f>
        <v>8.1229601941476756E-2</v>
      </c>
      <c r="N504" s="90">
        <f t="shared" ref="N504:N505" si="1638">D504-D497</f>
        <v>50720</v>
      </c>
      <c r="O504" s="90">
        <f t="shared" ref="O504:O505" si="1639">SUM(E498:E504)</f>
        <v>17555</v>
      </c>
      <c r="P504" s="152">
        <f t="shared" ref="P504:P505" si="1640">SUM(K498:K504)</f>
        <v>202047</v>
      </c>
      <c r="Q504" s="152">
        <f t="shared" ref="Q504:Q505" si="1641">SUM(L498:L504)</f>
        <v>19308</v>
      </c>
      <c r="R504" s="383">
        <f t="shared" ref="R504:R505" si="1642">Q504/P504</f>
        <v>9.5561923710819757E-2</v>
      </c>
      <c r="S504" s="91">
        <f t="shared" ref="S504:S505" si="1643">P504/5466</f>
        <v>36.96432491767289</v>
      </c>
    </row>
    <row r="505" spans="1:21" x14ac:dyDescent="0.35">
      <c r="A505" s="558">
        <v>44392</v>
      </c>
      <c r="B505" s="559">
        <v>2048716</v>
      </c>
      <c r="C505" s="559">
        <v>323288</v>
      </c>
      <c r="D505" s="112">
        <v>2372004</v>
      </c>
      <c r="E505" s="44">
        <v>2086</v>
      </c>
      <c r="F505" s="561">
        <f t="shared" si="1636"/>
        <v>0.31218198144268183</v>
      </c>
      <c r="G505" s="559">
        <v>21397</v>
      </c>
      <c r="H505" s="112">
        <v>3540487</v>
      </c>
      <c r="I505" s="75">
        <v>13376</v>
      </c>
      <c r="J505" s="73">
        <v>4117831</v>
      </c>
      <c r="K505" s="392">
        <v>34773</v>
      </c>
      <c r="L505" s="380">
        <v>2303</v>
      </c>
      <c r="M505" s="447">
        <f t="shared" si="1637"/>
        <v>6.6229545912058208E-2</v>
      </c>
      <c r="N505" s="90">
        <f t="shared" si="1638"/>
        <v>48654</v>
      </c>
      <c r="O505" s="90">
        <f t="shared" si="1639"/>
        <v>16839</v>
      </c>
      <c r="P505" s="152">
        <f t="shared" si="1640"/>
        <v>198487</v>
      </c>
      <c r="Q505" s="152">
        <f t="shared" si="1641"/>
        <v>18539</v>
      </c>
      <c r="R505" s="383">
        <f t="shared" si="1642"/>
        <v>9.3401582975207439E-2</v>
      </c>
      <c r="S505" s="91">
        <f t="shared" si="1643"/>
        <v>36.313025978777901</v>
      </c>
    </row>
    <row r="506" spans="1:21" x14ac:dyDescent="0.35">
      <c r="A506" s="558">
        <v>44393</v>
      </c>
      <c r="B506" s="559">
        <v>2052856</v>
      </c>
      <c r="C506" s="559">
        <v>325335</v>
      </c>
      <c r="D506" s="112">
        <v>2378191</v>
      </c>
      <c r="E506" s="44">
        <v>2047</v>
      </c>
      <c r="F506" s="561">
        <f t="shared" si="1636"/>
        <v>0.33085501858736061</v>
      </c>
      <c r="G506" s="559">
        <v>14050</v>
      </c>
      <c r="H506" s="112">
        <v>3554537</v>
      </c>
      <c r="I506" s="75">
        <v>12818</v>
      </c>
      <c r="J506" s="73">
        <v>4130649</v>
      </c>
      <c r="K506" s="392">
        <v>26868</v>
      </c>
      <c r="L506" s="380">
        <v>2285</v>
      </c>
      <c r="M506" s="447">
        <f t="shared" si="1637"/>
        <v>8.5045407175822541E-2</v>
      </c>
      <c r="N506" s="90">
        <f t="shared" ref="N506" si="1644">D506-D499</f>
        <v>46014</v>
      </c>
      <c r="O506" s="90">
        <f t="shared" ref="O506" si="1645">SUM(E500:E506)</f>
        <v>15670</v>
      </c>
      <c r="P506" s="152">
        <f t="shared" ref="P506" si="1646">SUM(K500:K506)</f>
        <v>190024</v>
      </c>
      <c r="Q506" s="152">
        <f t="shared" ref="Q506" si="1647">SUM(L500:L506)</f>
        <v>17310</v>
      </c>
      <c r="R506" s="383">
        <f t="shared" ref="R506" si="1648">Q506/P506</f>
        <v>9.1093756578116442E-2</v>
      </c>
      <c r="S506" s="91">
        <f t="shared" ref="S506" si="1649">P506/5466</f>
        <v>34.764727405781194</v>
      </c>
    </row>
    <row r="507" spans="1:21" x14ac:dyDescent="0.35">
      <c r="A507" s="558">
        <v>44394</v>
      </c>
      <c r="B507" s="44">
        <v>2057418</v>
      </c>
      <c r="C507" s="44">
        <v>327652</v>
      </c>
      <c r="D507" s="112">
        <v>2385070</v>
      </c>
      <c r="E507" s="44">
        <v>2317</v>
      </c>
      <c r="F507" s="561">
        <f t="shared" si="1636"/>
        <v>0.33682221253089112</v>
      </c>
      <c r="G507" s="559">
        <v>12484</v>
      </c>
      <c r="H507" s="112">
        <v>3567021</v>
      </c>
      <c r="I507" s="75">
        <v>17150</v>
      </c>
      <c r="J507" s="73">
        <v>4147799</v>
      </c>
      <c r="K507" s="392">
        <v>29634</v>
      </c>
      <c r="L507" s="380">
        <v>2539</v>
      </c>
      <c r="M507" s="447">
        <f t="shared" ref="M507" si="1650">L507/K507</f>
        <v>8.5678612404670312E-2</v>
      </c>
      <c r="N507" s="90">
        <f t="shared" ref="N507" si="1651">D507-D500</f>
        <v>46601</v>
      </c>
      <c r="O507" s="90">
        <f t="shared" ref="O507" si="1652">SUM(E501:E507)</f>
        <v>15797</v>
      </c>
      <c r="P507" s="152">
        <f t="shared" ref="P507" si="1653">SUM(K501:K507)</f>
        <v>192496</v>
      </c>
      <c r="Q507" s="152">
        <f t="shared" ref="Q507" si="1654">SUM(L501:L507)</f>
        <v>17395</v>
      </c>
      <c r="R507" s="383">
        <f t="shared" ref="R507" si="1655">Q507/P507</f>
        <v>9.0365514088604437E-2</v>
      </c>
      <c r="S507" s="91">
        <f t="shared" ref="S507" si="1656">P507/5466</f>
        <v>35.216977680204906</v>
      </c>
    </row>
    <row r="508" spans="1:21" x14ac:dyDescent="0.35">
      <c r="A508" s="558">
        <v>44395</v>
      </c>
      <c r="B508" s="44">
        <v>2060966</v>
      </c>
      <c r="C508" s="44">
        <v>329387</v>
      </c>
      <c r="D508" s="112">
        <v>2390353</v>
      </c>
      <c r="E508" s="44">
        <v>1735</v>
      </c>
      <c r="F508" s="561">
        <f t="shared" ref="F508:F510" si="1657">E508/(D508-D507)</f>
        <v>0.32841188718531139</v>
      </c>
      <c r="G508" s="559">
        <v>5365</v>
      </c>
      <c r="H508" s="112">
        <v>3572386</v>
      </c>
      <c r="I508" s="75">
        <v>14062</v>
      </c>
      <c r="J508" s="73">
        <v>4161861</v>
      </c>
      <c r="K508" s="392">
        <v>19427</v>
      </c>
      <c r="L508" s="380">
        <v>1908</v>
      </c>
      <c r="M508" s="447">
        <f t="shared" ref="M508:M510" si="1658">L508/K508</f>
        <v>9.821382611828898E-2</v>
      </c>
      <c r="N508" s="90">
        <f t="shared" ref="N508:N509" si="1659">D508-D501</f>
        <v>45778</v>
      </c>
      <c r="O508" s="90">
        <f t="shared" ref="O508" si="1660">SUM(E502:E508)</f>
        <v>15484</v>
      </c>
      <c r="P508" s="152">
        <f t="shared" ref="P508:P509" si="1661">SUM(K502:K508)</f>
        <v>191681</v>
      </c>
      <c r="Q508" s="152">
        <f t="shared" ref="Q508:Q509" si="1662">SUM(L502:L508)</f>
        <v>17040</v>
      </c>
      <c r="R508" s="383">
        <f t="shared" ref="R508:R509" si="1663">Q508/P508</f>
        <v>8.8897699824187063E-2</v>
      </c>
      <c r="S508" s="91">
        <f t="shared" ref="S508:S509" si="1664">P508/5466</f>
        <v>35.067874130991584</v>
      </c>
    </row>
    <row r="509" spans="1:21" x14ac:dyDescent="0.35">
      <c r="A509" s="558">
        <v>44396</v>
      </c>
      <c r="B509" s="44">
        <v>2063851</v>
      </c>
      <c r="C509" s="44">
        <v>330851</v>
      </c>
      <c r="D509" s="112">
        <v>2394702</v>
      </c>
      <c r="E509" s="44">
        <v>1464</v>
      </c>
      <c r="F509" s="561">
        <f t="shared" si="1657"/>
        <v>0.33662911014026214</v>
      </c>
      <c r="G509" s="559">
        <v>5780</v>
      </c>
      <c r="H509" s="112">
        <v>3578166</v>
      </c>
      <c r="I509" s="75">
        <v>9880</v>
      </c>
      <c r="J509" s="73">
        <v>4171741</v>
      </c>
      <c r="K509" s="392">
        <v>15660</v>
      </c>
      <c r="L509" s="380">
        <v>1613</v>
      </c>
      <c r="M509" s="447">
        <f t="shared" si="1658"/>
        <v>0.10300127713920817</v>
      </c>
      <c r="N509" s="90">
        <f t="shared" si="1659"/>
        <v>44286</v>
      </c>
      <c r="O509" s="90">
        <f t="shared" ref="O509" si="1665">SUM(E503:E509)</f>
        <v>14814</v>
      </c>
      <c r="P509" s="152">
        <f t="shared" si="1661"/>
        <v>186015</v>
      </c>
      <c r="Q509" s="152">
        <f t="shared" si="1662"/>
        <v>16294</v>
      </c>
      <c r="R509" s="383">
        <f t="shared" si="1663"/>
        <v>8.7595086417762008E-2</v>
      </c>
      <c r="S509" s="91">
        <f t="shared" si="1664"/>
        <v>34.031284302963776</v>
      </c>
    </row>
    <row r="510" spans="1:21" x14ac:dyDescent="0.35">
      <c r="A510" s="558">
        <v>44397</v>
      </c>
      <c r="B510" s="44">
        <v>2067066</v>
      </c>
      <c r="C510" s="44">
        <v>332455</v>
      </c>
      <c r="D510" s="112">
        <v>2399521</v>
      </c>
      <c r="E510" s="44">
        <v>1604</v>
      </c>
      <c r="F510" s="561">
        <f t="shared" si="1657"/>
        <v>0.33284913882548245</v>
      </c>
      <c r="G510" s="559">
        <v>9170</v>
      </c>
      <c r="H510" s="112">
        <v>3587336</v>
      </c>
      <c r="I510" s="75">
        <v>9903</v>
      </c>
      <c r="J510" s="73">
        <v>4181644</v>
      </c>
      <c r="K510" s="392">
        <v>19073</v>
      </c>
      <c r="L510" s="380">
        <v>1752</v>
      </c>
      <c r="M510" s="447">
        <f t="shared" si="1658"/>
        <v>9.1857599748335336E-2</v>
      </c>
      <c r="N510" s="90">
        <f t="shared" ref="N510:N511" si="1666">D510-D503</f>
        <v>42376</v>
      </c>
      <c r="O510" s="90">
        <f t="shared" ref="O510:O511" si="1667">SUM(E504:E510)</f>
        <v>13889</v>
      </c>
      <c r="P510" s="152">
        <f t="shared" ref="P510:P511" si="1668">SUM(K504:K510)</f>
        <v>181284</v>
      </c>
      <c r="Q510" s="152">
        <f t="shared" ref="Q510:Q511" si="1669">SUM(L504:L510)</f>
        <v>15312</v>
      </c>
      <c r="R510" s="383">
        <f t="shared" ref="R510:R511" si="1670">Q510/P510</f>
        <v>8.4464155689415496E-2</v>
      </c>
      <c r="S510" s="91">
        <f t="shared" ref="S510:S511" si="1671">P510/5466</f>
        <v>33.165751920965974</v>
      </c>
    </row>
    <row r="511" spans="1:21" x14ac:dyDescent="0.35">
      <c r="A511" s="558">
        <v>44398</v>
      </c>
      <c r="B511" s="44">
        <v>2072077</v>
      </c>
      <c r="C511" s="44">
        <v>334141</v>
      </c>
      <c r="D511" s="112">
        <v>2406218</v>
      </c>
      <c r="E511" s="44">
        <v>1686</v>
      </c>
      <c r="F511" s="561">
        <f t="shared" ref="F511" si="1672">E511/(D511-D510)</f>
        <v>0.25175451694788709</v>
      </c>
      <c r="G511" s="559">
        <v>17384</v>
      </c>
      <c r="H511" s="112">
        <v>3604720</v>
      </c>
      <c r="I511" s="75">
        <v>14078</v>
      </c>
      <c r="J511" s="73">
        <v>4195722</v>
      </c>
      <c r="K511" s="392">
        <v>31462</v>
      </c>
      <c r="L511" s="380">
        <v>1902</v>
      </c>
      <c r="M511" s="447">
        <f t="shared" ref="M511:M513" si="1673">L511/K511</f>
        <v>6.0453880872163246E-2</v>
      </c>
      <c r="N511" s="90">
        <f t="shared" si="1666"/>
        <v>40896</v>
      </c>
      <c r="O511" s="90">
        <f t="shared" si="1667"/>
        <v>12939</v>
      </c>
      <c r="P511" s="152">
        <f t="shared" si="1668"/>
        <v>176897</v>
      </c>
      <c r="Q511" s="152">
        <f t="shared" si="1669"/>
        <v>14302</v>
      </c>
      <c r="R511" s="383">
        <f t="shared" si="1670"/>
        <v>8.0849307789278513E-2</v>
      </c>
      <c r="S511" s="91">
        <f t="shared" si="1671"/>
        <v>32.363154043175996</v>
      </c>
      <c r="U511" s="113" t="s">
        <v>428</v>
      </c>
    </row>
    <row r="512" spans="1:21" x14ac:dyDescent="0.35">
      <c r="A512" s="558">
        <v>44399</v>
      </c>
      <c r="B512" s="44">
        <v>2077122</v>
      </c>
      <c r="C512" s="44">
        <v>335966</v>
      </c>
      <c r="D512" s="112">
        <v>2413088</v>
      </c>
      <c r="E512" s="44">
        <v>1825</v>
      </c>
      <c r="F512" s="561">
        <f t="shared" ref="F512:F513" si="1674">E512/(D512-D511)</f>
        <v>0.26564774381368267</v>
      </c>
      <c r="G512" s="559">
        <v>19844</v>
      </c>
      <c r="H512" s="112">
        <v>3624564</v>
      </c>
      <c r="I512" s="75">
        <v>13436</v>
      </c>
      <c r="J512" s="73">
        <v>4209158</v>
      </c>
      <c r="K512" s="392">
        <v>33280</v>
      </c>
      <c r="L512" s="380">
        <v>2010</v>
      </c>
      <c r="M512" s="447">
        <f t="shared" si="1673"/>
        <v>6.0396634615384616E-2</v>
      </c>
      <c r="N512" s="90">
        <f t="shared" ref="N512" si="1675">D512-D505</f>
        <v>41084</v>
      </c>
      <c r="O512" s="90">
        <f t="shared" ref="O512" si="1676">SUM(E506:E512)</f>
        <v>12678</v>
      </c>
      <c r="P512" s="152">
        <f t="shared" ref="P512" si="1677">SUM(K506:K512)</f>
        <v>175404</v>
      </c>
      <c r="Q512" s="152">
        <f t="shared" ref="Q512" si="1678">SUM(L506:L512)</f>
        <v>14009</v>
      </c>
      <c r="R512" s="383">
        <f t="shared" ref="R512" si="1679">Q512/P512</f>
        <v>7.9867049782217051E-2</v>
      </c>
      <c r="S512" s="91">
        <f t="shared" ref="S512" si="1680">P512/5466</f>
        <v>32.090010976948406</v>
      </c>
    </row>
    <row r="513" spans="1:21" x14ac:dyDescent="0.35">
      <c r="A513" s="558">
        <v>44400</v>
      </c>
      <c r="B513" s="44">
        <v>2081156</v>
      </c>
      <c r="C513" s="44">
        <v>337471</v>
      </c>
      <c r="D513" s="112">
        <v>2418627</v>
      </c>
      <c r="E513" s="44">
        <v>1505</v>
      </c>
      <c r="F513" s="561">
        <f t="shared" si="1674"/>
        <v>0.27170969489077451</v>
      </c>
      <c r="G513" s="559">
        <v>14459</v>
      </c>
      <c r="H513" s="112">
        <v>3639023</v>
      </c>
      <c r="I513" s="75">
        <v>11336</v>
      </c>
      <c r="J513" s="73">
        <v>4220494</v>
      </c>
      <c r="K513" s="392">
        <v>25795</v>
      </c>
      <c r="L513" s="380">
        <v>1652</v>
      </c>
      <c r="M513" s="447">
        <f t="shared" si="1673"/>
        <v>6.4043419267299867E-2</v>
      </c>
      <c r="N513" s="90">
        <f t="shared" ref="N513" si="1681">D513-D506</f>
        <v>40436</v>
      </c>
      <c r="O513" s="90">
        <f t="shared" ref="O513" si="1682">SUM(E507:E513)</f>
        <v>12136</v>
      </c>
      <c r="P513" s="152">
        <f t="shared" ref="P513" si="1683">SUM(K507:K513)</f>
        <v>174331</v>
      </c>
      <c r="Q513" s="152">
        <f t="shared" ref="Q513" si="1684">SUM(L507:L513)</f>
        <v>13376</v>
      </c>
      <c r="R513" s="383">
        <f t="shared" ref="R513" si="1685">Q513/P513</f>
        <v>7.6727604384762324E-2</v>
      </c>
      <c r="S513" s="91">
        <f t="shared" ref="S513" si="1686">P513/5466</f>
        <v>31.893706549579218</v>
      </c>
    </row>
    <row r="514" spans="1:21" x14ac:dyDescent="0.35">
      <c r="A514" s="558">
        <v>44401</v>
      </c>
      <c r="B514" s="44">
        <v>2084933</v>
      </c>
      <c r="C514" s="44">
        <v>338778</v>
      </c>
      <c r="D514" s="112">
        <v>2423711</v>
      </c>
      <c r="E514" s="44">
        <v>1307</v>
      </c>
      <c r="F514" s="561">
        <f t="shared" ref="F514:F515" si="1687">E514/(D514-D513)</f>
        <v>0.25708103855232101</v>
      </c>
      <c r="G514" s="559">
        <v>10721</v>
      </c>
      <c r="H514" s="112">
        <v>3649744</v>
      </c>
      <c r="I514" s="75">
        <v>13136</v>
      </c>
      <c r="J514" s="73">
        <v>4233630</v>
      </c>
      <c r="K514" s="392">
        <v>23857</v>
      </c>
      <c r="L514" s="380">
        <v>1464</v>
      </c>
      <c r="M514" s="447">
        <f t="shared" ref="M514" si="1688">L514/K514</f>
        <v>6.1365636919981557E-2</v>
      </c>
      <c r="N514" s="90">
        <f t="shared" ref="N514" si="1689">D514-D507</f>
        <v>38641</v>
      </c>
      <c r="O514" s="90">
        <f t="shared" ref="O514" si="1690">SUM(E508:E514)</f>
        <v>11126</v>
      </c>
      <c r="P514" s="152">
        <f t="shared" ref="P514" si="1691">SUM(K508:K514)</f>
        <v>168554</v>
      </c>
      <c r="Q514" s="152">
        <f t="shared" ref="Q514" si="1692">SUM(L508:L514)</f>
        <v>12301</v>
      </c>
      <c r="R514" s="383">
        <f t="shared" ref="R514" si="1693">Q514/P514</f>
        <v>7.297957924463376E-2</v>
      </c>
      <c r="S514" s="91">
        <f t="shared" ref="S514" si="1694">P514/5466</f>
        <v>30.836809366995976</v>
      </c>
    </row>
    <row r="515" spans="1:21" x14ac:dyDescent="0.35">
      <c r="A515" s="558">
        <v>44402</v>
      </c>
      <c r="B515" s="44">
        <v>2088146</v>
      </c>
      <c r="C515" s="44">
        <v>340015</v>
      </c>
      <c r="D515" s="112">
        <v>2428161</v>
      </c>
      <c r="E515" s="44">
        <v>1237</v>
      </c>
      <c r="F515" s="561">
        <f t="shared" si="1687"/>
        <v>0.27797752808988763</v>
      </c>
      <c r="G515" s="559">
        <v>5568</v>
      </c>
      <c r="H515" s="112">
        <v>3655312</v>
      </c>
      <c r="I515" s="75">
        <v>12612</v>
      </c>
      <c r="J515" s="73">
        <v>4246242</v>
      </c>
      <c r="K515" s="392">
        <v>18180</v>
      </c>
      <c r="L515" s="380">
        <v>1356</v>
      </c>
      <c r="M515" s="447">
        <f t="shared" ref="M515" si="1695">L515/K515</f>
        <v>7.4587458745874594E-2</v>
      </c>
      <c r="N515" s="90">
        <f t="shared" ref="N515" si="1696">D515-D508</f>
        <v>37808</v>
      </c>
      <c r="O515" s="90">
        <f t="shared" ref="O515" si="1697">SUM(E509:E515)</f>
        <v>10628</v>
      </c>
      <c r="P515" s="152">
        <f t="shared" ref="P515" si="1698">SUM(K509:K515)</f>
        <v>167307</v>
      </c>
      <c r="Q515" s="152">
        <f t="shared" ref="Q515" si="1699">SUM(L509:L515)</f>
        <v>11749</v>
      </c>
      <c r="R515" s="383">
        <f t="shared" ref="R515" si="1700">Q515/P515</f>
        <v>7.022419862886789E-2</v>
      </c>
      <c r="S515" s="91">
        <f t="shared" ref="S515" si="1701">P515/5466</f>
        <v>30.608671789242589</v>
      </c>
      <c r="U515" s="113" t="s">
        <v>435</v>
      </c>
    </row>
    <row r="516" spans="1:21" x14ac:dyDescent="0.35">
      <c r="A516" s="558">
        <v>44403</v>
      </c>
      <c r="B516" s="44">
        <v>2090866</v>
      </c>
      <c r="C516" s="44">
        <v>341015</v>
      </c>
      <c r="D516" s="112">
        <v>2431881</v>
      </c>
      <c r="E516" s="44">
        <v>1000</v>
      </c>
      <c r="F516" s="561">
        <f t="shared" ref="F516:F517" si="1702">E516/(D516-D515)</f>
        <v>0.26881720430107525</v>
      </c>
      <c r="G516" s="559">
        <v>4871</v>
      </c>
      <c r="H516" s="112">
        <v>3660183</v>
      </c>
      <c r="I516" s="75">
        <v>8764</v>
      </c>
      <c r="J516" s="73">
        <v>4255006</v>
      </c>
      <c r="K516" s="392">
        <v>13635</v>
      </c>
      <c r="L516" s="380">
        <v>1090</v>
      </c>
      <c r="M516" s="447">
        <f t="shared" ref="M516:M517" si="1703">L516/K516</f>
        <v>7.9941327466079945E-2</v>
      </c>
      <c r="N516" s="90">
        <f t="shared" ref="N516" si="1704">D516-D509</f>
        <v>37179</v>
      </c>
      <c r="O516" s="90">
        <f t="shared" ref="O516" si="1705">SUM(E510:E516)</f>
        <v>10164</v>
      </c>
      <c r="P516" s="152">
        <f t="shared" ref="P516" si="1706">SUM(K510:K516)</f>
        <v>165282</v>
      </c>
      <c r="Q516" s="152">
        <f t="shared" ref="Q516" si="1707">SUM(L510:L516)</f>
        <v>11226</v>
      </c>
      <c r="R516" s="383">
        <f t="shared" ref="R516" si="1708">Q516/P516</f>
        <v>6.7920281700366653E-2</v>
      </c>
      <c r="S516" s="91">
        <f t="shared" ref="S516" si="1709">P516/5466</f>
        <v>30.238199780461031</v>
      </c>
      <c r="U516" s="113" t="s">
        <v>435</v>
      </c>
    </row>
    <row r="517" spans="1:21" x14ac:dyDescent="0.35">
      <c r="A517" s="558">
        <v>44404</v>
      </c>
      <c r="B517" s="44">
        <v>2094146</v>
      </c>
      <c r="C517" s="44">
        <v>342059</v>
      </c>
      <c r="D517" s="112">
        <v>2436205</v>
      </c>
      <c r="E517" s="44">
        <v>1044</v>
      </c>
      <c r="F517" s="561">
        <f t="shared" si="1702"/>
        <v>0.24144310823311749</v>
      </c>
      <c r="G517" s="559">
        <v>12845</v>
      </c>
      <c r="H517" s="112">
        <v>3673028</v>
      </c>
      <c r="I517" s="75">
        <v>7749</v>
      </c>
      <c r="J517" s="73">
        <v>4262755</v>
      </c>
      <c r="K517" s="392">
        <v>20594</v>
      </c>
      <c r="L517" s="380">
        <v>1146</v>
      </c>
      <c r="M517" s="447">
        <f t="shared" si="1703"/>
        <v>5.5647275905603574E-2</v>
      </c>
      <c r="N517" s="90">
        <f t="shared" ref="N517" si="1710">D517-D510</f>
        <v>36684</v>
      </c>
      <c r="O517" s="90">
        <f t="shared" ref="O517" si="1711">SUM(E511:E517)</f>
        <v>9604</v>
      </c>
      <c r="P517" s="152">
        <f t="shared" ref="P517" si="1712">SUM(K511:K517)</f>
        <v>166803</v>
      </c>
      <c r="Q517" s="152">
        <f t="shared" ref="Q517" si="1713">SUM(L511:L517)</f>
        <v>10620</v>
      </c>
      <c r="R517" s="383">
        <f t="shared" ref="R517" si="1714">Q517/P517</f>
        <v>6.3667919641733059E-2</v>
      </c>
      <c r="S517" s="91">
        <f t="shared" ref="S517" si="1715">P517/5466</f>
        <v>30.516465422612512</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115" zoomScaleNormal="115" workbookViewId="0"/>
  </sheetViews>
  <sheetFormatPr defaultColWidth="8.453125" defaultRowHeight="14.5" x14ac:dyDescent="0.35"/>
  <cols>
    <col min="1" max="16384" width="8.453125" style="3"/>
  </cols>
  <sheetData>
    <row r="1" spans="1:24" ht="15.5" x14ac:dyDescent="0.35">
      <c r="A1" s="29"/>
    </row>
    <row r="2" spans="1:24" x14ac:dyDescent="0.35">
      <c r="Q2" s="71"/>
      <c r="R2" s="71"/>
      <c r="S2" s="71"/>
      <c r="T2" s="71"/>
      <c r="U2" s="71"/>
      <c r="V2" s="71"/>
      <c r="W2" s="71"/>
      <c r="X2" s="71"/>
    </row>
    <row r="3" spans="1:24" x14ac:dyDescent="0.35">
      <c r="Q3" s="71"/>
      <c r="R3" s="71"/>
      <c r="S3" s="71"/>
      <c r="T3" s="71"/>
      <c r="U3" s="71"/>
      <c r="V3" s="71"/>
      <c r="W3" s="71"/>
      <c r="X3" s="71"/>
    </row>
    <row r="4" spans="1:24" x14ac:dyDescent="0.35">
      <c r="Q4" s="71"/>
      <c r="R4" s="71"/>
      <c r="S4" s="71"/>
      <c r="T4" s="71"/>
      <c r="U4" s="71"/>
      <c r="V4" s="71"/>
      <c r="W4" s="71"/>
      <c r="X4" s="71"/>
    </row>
    <row r="5" spans="1:24" x14ac:dyDescent="0.35">
      <c r="Q5" s="71"/>
      <c r="R5" s="71"/>
      <c r="S5" s="71"/>
      <c r="T5" s="71"/>
      <c r="U5" s="71"/>
      <c r="V5" s="71"/>
      <c r="W5" s="71"/>
      <c r="X5" s="71"/>
    </row>
    <row r="6" spans="1:24" x14ac:dyDescent="0.35">
      <c r="Q6" s="71"/>
      <c r="R6" s="71"/>
      <c r="S6" s="71"/>
      <c r="T6" s="71"/>
      <c r="U6" s="71"/>
      <c r="V6" s="71"/>
      <c r="W6" s="71"/>
      <c r="X6" s="71"/>
    </row>
    <row r="7" spans="1:24" x14ac:dyDescent="0.35">
      <c r="Q7" s="71"/>
      <c r="R7" s="71"/>
      <c r="S7" s="71"/>
      <c r="T7" s="71"/>
      <c r="U7" s="71"/>
      <c r="V7" s="71"/>
      <c r="W7" s="71"/>
      <c r="X7" s="71"/>
    </row>
    <row r="8" spans="1:24" x14ac:dyDescent="0.35">
      <c r="Q8" s="71"/>
      <c r="R8" s="71"/>
      <c r="S8" s="71"/>
      <c r="T8" s="71"/>
      <c r="U8" s="71"/>
      <c r="V8" s="71"/>
      <c r="W8" s="71"/>
      <c r="X8" s="71"/>
    </row>
    <row r="9" spans="1:24" x14ac:dyDescent="0.35">
      <c r="Q9" s="71"/>
      <c r="R9" s="71"/>
      <c r="S9" s="71"/>
      <c r="T9" s="71"/>
      <c r="U9" s="71"/>
      <c r="V9" s="71"/>
      <c r="W9" s="71"/>
      <c r="X9" s="71"/>
    </row>
    <row r="10" spans="1:24" x14ac:dyDescent="0.35">
      <c r="Q10" s="71"/>
      <c r="R10" s="71"/>
      <c r="S10" s="71"/>
      <c r="T10" s="71"/>
      <c r="U10" s="71"/>
      <c r="V10" s="71"/>
      <c r="W10" s="71"/>
      <c r="X10" s="71"/>
    </row>
    <row r="11" spans="1:24" x14ac:dyDescent="0.35">
      <c r="Q11" s="71"/>
      <c r="R11" s="71"/>
      <c r="S11" s="71"/>
      <c r="T11" s="71"/>
      <c r="U11" s="71"/>
      <c r="V11" s="71"/>
      <c r="W11" s="71"/>
      <c r="X11" s="71"/>
    </row>
    <row r="12" spans="1:24" x14ac:dyDescent="0.35">
      <c r="Q12" s="71"/>
      <c r="R12" s="71"/>
      <c r="S12" s="71"/>
      <c r="T12" s="71"/>
      <c r="U12" s="71"/>
      <c r="V12" s="71"/>
      <c r="W12" s="71"/>
      <c r="X12" s="71"/>
    </row>
    <row r="13" spans="1:24" x14ac:dyDescent="0.35">
      <c r="Q13" s="71"/>
      <c r="R13" s="71"/>
      <c r="S13" s="71"/>
      <c r="T13" s="71"/>
      <c r="U13" s="71"/>
      <c r="V13" s="71"/>
      <c r="W13" s="71"/>
      <c r="X13" s="71"/>
    </row>
    <row r="14" spans="1:24" x14ac:dyDescent="0.35">
      <c r="Q14" s="71"/>
      <c r="R14" s="71"/>
      <c r="S14" s="71"/>
      <c r="T14" s="71"/>
      <c r="U14" s="71"/>
      <c r="V14" s="71"/>
      <c r="W14" s="71"/>
      <c r="X14" s="71"/>
    </row>
    <row r="15" spans="1:24" x14ac:dyDescent="0.35">
      <c r="Q15" s="71"/>
      <c r="R15" s="71"/>
      <c r="S15" s="71"/>
      <c r="T15" s="71"/>
      <c r="U15" s="71"/>
      <c r="V15" s="71"/>
      <c r="W15" s="71"/>
      <c r="X15" s="71"/>
    </row>
    <row r="16" spans="1:24" x14ac:dyDescent="0.35">
      <c r="Q16" s="71"/>
      <c r="R16" s="71"/>
      <c r="S16" s="71"/>
      <c r="T16" s="71"/>
      <c r="U16" s="71"/>
      <c r="V16" s="71"/>
      <c r="W16" s="71"/>
      <c r="X16" s="71"/>
    </row>
    <row r="17" spans="17:24" x14ac:dyDescent="0.35">
      <c r="Q17" s="71"/>
      <c r="R17" s="71"/>
      <c r="S17" s="71"/>
      <c r="T17" s="71"/>
      <c r="U17" s="71"/>
      <c r="V17" s="71"/>
      <c r="W17" s="71"/>
      <c r="X17" s="71"/>
    </row>
    <row r="18" spans="17:24" x14ac:dyDescent="0.35">
      <c r="Q18" s="71"/>
      <c r="R18" s="71"/>
      <c r="S18" s="71"/>
      <c r="T18" s="71"/>
      <c r="U18" s="71"/>
      <c r="V18" s="71"/>
      <c r="W18" s="71"/>
      <c r="X18" s="71"/>
    </row>
    <row r="19" spans="17:24" x14ac:dyDescent="0.35">
      <c r="Q19" s="71"/>
      <c r="R19" s="71"/>
      <c r="S19" s="71"/>
      <c r="T19" s="71"/>
      <c r="U19" s="71"/>
      <c r="V19" s="71"/>
      <c r="W19" s="71"/>
      <c r="X19" s="71"/>
    </row>
    <row r="20" spans="17:24" x14ac:dyDescent="0.35">
      <c r="Q20" s="71"/>
      <c r="R20" s="71"/>
      <c r="S20" s="71"/>
      <c r="T20" s="71"/>
      <c r="U20" s="71"/>
      <c r="V20" s="71"/>
      <c r="W20" s="71"/>
      <c r="X20" s="71"/>
    </row>
    <row r="21" spans="17:24" x14ac:dyDescent="0.35">
      <c r="Q21" s="71"/>
      <c r="R21" s="71"/>
      <c r="S21" s="71"/>
      <c r="T21" s="71"/>
      <c r="U21" s="71"/>
      <c r="V21" s="71"/>
      <c r="W21" s="71"/>
      <c r="X21" s="71"/>
    </row>
    <row r="22" spans="17:24" x14ac:dyDescent="0.35">
      <c r="Q22" s="71"/>
      <c r="R22" s="71"/>
      <c r="S22" s="71"/>
      <c r="T22" s="71"/>
      <c r="U22" s="71"/>
      <c r="V22" s="71"/>
      <c r="W22" s="71"/>
      <c r="X22" s="71"/>
    </row>
    <row r="23" spans="17:24" x14ac:dyDescent="0.35">
      <c r="Q23" s="71"/>
      <c r="R23" s="71"/>
      <c r="S23" s="71"/>
      <c r="T23" s="71"/>
      <c r="U23" s="71"/>
      <c r="V23" s="71"/>
      <c r="W23" s="71"/>
      <c r="X23" s="71"/>
    </row>
    <row r="24" spans="17:24" x14ac:dyDescent="0.3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30" zoomScaleNormal="130"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45" zoomScaleNormal="145" workbookViewId="0"/>
  </sheetViews>
  <sheetFormatPr defaultColWidth="9.453125" defaultRowHeight="14.5" x14ac:dyDescent="0.35"/>
  <cols>
    <col min="1" max="1" width="7.453125" style="3" customWidth="1"/>
    <col min="2" max="16384" width="9.453125" style="3"/>
  </cols>
  <sheetData>
    <row r="21" spans="2:2" x14ac:dyDescent="0.35">
      <c r="B21" s="114" t="s">
        <v>79</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53125" defaultRowHeight="14.5" x14ac:dyDescent="0.35"/>
  <cols>
    <col min="1" max="1" width="8.453125" style="384"/>
    <col min="2" max="2" width="9.453125" style="396"/>
    <col min="3" max="16384" width="8.453125" style="384"/>
  </cols>
  <sheetData>
    <row r="1" spans="1:2" x14ac:dyDescent="0.35">
      <c r="B1" s="395">
        <v>0.05</v>
      </c>
    </row>
    <row r="2" spans="1:2" x14ac:dyDescent="0.35">
      <c r="A2" s="291"/>
      <c r="B2" s="395">
        <v>0.05</v>
      </c>
    </row>
    <row r="3" spans="1:2" x14ac:dyDescent="0.35">
      <c r="A3" s="291"/>
      <c r="B3" s="395">
        <v>0.05</v>
      </c>
    </row>
    <row r="4" spans="1:2" x14ac:dyDescent="0.35">
      <c r="A4" s="291"/>
      <c r="B4" s="395">
        <v>0.05</v>
      </c>
    </row>
    <row r="5" spans="1:2" x14ac:dyDescent="0.35">
      <c r="A5" s="291"/>
      <c r="B5" s="395">
        <v>0.05</v>
      </c>
    </row>
    <row r="6" spans="1:2" x14ac:dyDescent="0.35">
      <c r="A6" s="291"/>
      <c r="B6" s="395">
        <v>0.05</v>
      </c>
    </row>
    <row r="7" spans="1:2" x14ac:dyDescent="0.35">
      <c r="A7" s="291"/>
      <c r="B7" s="395">
        <v>0.05</v>
      </c>
    </row>
    <row r="8" spans="1:2" x14ac:dyDescent="0.35">
      <c r="A8" s="291"/>
      <c r="B8" s="395">
        <v>0.05</v>
      </c>
    </row>
    <row r="9" spans="1:2" x14ac:dyDescent="0.35">
      <c r="A9" s="291"/>
      <c r="B9" s="395">
        <v>0.05</v>
      </c>
    </row>
    <row r="10" spans="1:2" x14ac:dyDescent="0.35">
      <c r="A10" s="291"/>
      <c r="B10" s="395">
        <v>0.05</v>
      </c>
    </row>
    <row r="11" spans="1:2" x14ac:dyDescent="0.35">
      <c r="A11" s="291"/>
      <c r="B11" s="395">
        <v>0.05</v>
      </c>
    </row>
    <row r="12" spans="1:2" x14ac:dyDescent="0.35">
      <c r="A12" s="291"/>
      <c r="B12" s="395">
        <v>0.05</v>
      </c>
    </row>
    <row r="13" spans="1:2" x14ac:dyDescent="0.35">
      <c r="A13" s="291"/>
      <c r="B13" s="395">
        <v>0.05</v>
      </c>
    </row>
    <row r="14" spans="1:2" x14ac:dyDescent="0.35">
      <c r="A14" s="291"/>
      <c r="B14" s="395">
        <v>0.05</v>
      </c>
    </row>
    <row r="15" spans="1:2" x14ac:dyDescent="0.35">
      <c r="A15" s="291"/>
      <c r="B15" s="395">
        <v>0.05</v>
      </c>
    </row>
    <row r="16" spans="1:2" x14ac:dyDescent="0.35">
      <c r="A16" s="291"/>
      <c r="B16" s="395">
        <v>0.05</v>
      </c>
    </row>
    <row r="17" spans="1:2" x14ac:dyDescent="0.35">
      <c r="A17" s="291"/>
      <c r="B17" s="395">
        <v>0.05</v>
      </c>
    </row>
    <row r="18" spans="1:2" x14ac:dyDescent="0.35">
      <c r="A18" s="291"/>
      <c r="B18" s="395">
        <v>0.05</v>
      </c>
    </row>
    <row r="19" spans="1:2" x14ac:dyDescent="0.35">
      <c r="A19" s="291"/>
      <c r="B19" s="395">
        <v>0.05</v>
      </c>
    </row>
    <row r="20" spans="1:2" x14ac:dyDescent="0.35">
      <c r="A20" s="291"/>
      <c r="B20" s="395">
        <v>0.05</v>
      </c>
    </row>
    <row r="21" spans="1:2" x14ac:dyDescent="0.35">
      <c r="A21" s="291"/>
      <c r="B21" s="395">
        <v>0.05</v>
      </c>
    </row>
    <row r="22" spans="1:2" x14ac:dyDescent="0.35">
      <c r="A22" s="291"/>
      <c r="B22" s="395">
        <v>0.05</v>
      </c>
    </row>
    <row r="23" spans="1:2" x14ac:dyDescent="0.35">
      <c r="A23" s="291"/>
      <c r="B23" s="395">
        <v>0.05</v>
      </c>
    </row>
    <row r="24" spans="1:2" x14ac:dyDescent="0.35">
      <c r="A24" s="291"/>
      <c r="B24" s="395">
        <v>0.05</v>
      </c>
    </row>
    <row r="25" spans="1:2" x14ac:dyDescent="0.35">
      <c r="A25" s="291"/>
      <c r="B25" s="395">
        <v>0.05</v>
      </c>
    </row>
    <row r="26" spans="1:2" x14ac:dyDescent="0.35">
      <c r="A26" s="291"/>
      <c r="B26" s="395">
        <v>0.05</v>
      </c>
    </row>
    <row r="27" spans="1:2" x14ac:dyDescent="0.35">
      <c r="A27" s="291"/>
      <c r="B27" s="395">
        <v>0.05</v>
      </c>
    </row>
    <row r="28" spans="1:2" x14ac:dyDescent="0.35">
      <c r="A28" s="291"/>
      <c r="B28" s="395">
        <v>0.05</v>
      </c>
    </row>
    <row r="29" spans="1:2" x14ac:dyDescent="0.35">
      <c r="A29" s="291"/>
      <c r="B29" s="395">
        <v>0.05</v>
      </c>
    </row>
    <row r="30" spans="1:2" x14ac:dyDescent="0.35">
      <c r="A30" s="291"/>
      <c r="B30" s="395">
        <v>0.05</v>
      </c>
    </row>
    <row r="31" spans="1:2" x14ac:dyDescent="0.35">
      <c r="A31" s="291"/>
      <c r="B31" s="395">
        <v>0.05</v>
      </c>
    </row>
    <row r="32" spans="1:2" x14ac:dyDescent="0.35">
      <c r="A32" s="291"/>
      <c r="B32" s="395">
        <v>0.05</v>
      </c>
    </row>
    <row r="33" spans="1:2" x14ac:dyDescent="0.35">
      <c r="A33" s="291"/>
      <c r="B33" s="395">
        <v>0.05</v>
      </c>
    </row>
    <row r="34" spans="1:2" x14ac:dyDescent="0.35">
      <c r="A34" s="291"/>
      <c r="B34" s="395">
        <v>0.05</v>
      </c>
    </row>
    <row r="35" spans="1:2" x14ac:dyDescent="0.35">
      <c r="A35" s="291"/>
      <c r="B35" s="395">
        <v>0.05</v>
      </c>
    </row>
    <row r="36" spans="1:2" x14ac:dyDescent="0.35">
      <c r="A36" s="291"/>
      <c r="B36" s="395">
        <v>0.05</v>
      </c>
    </row>
    <row r="37" spans="1:2" x14ac:dyDescent="0.35">
      <c r="A37" s="291"/>
      <c r="B37" s="395">
        <v>0.05</v>
      </c>
    </row>
    <row r="38" spans="1:2" x14ac:dyDescent="0.35">
      <c r="A38" s="291"/>
      <c r="B38" s="395">
        <v>0.05</v>
      </c>
    </row>
    <row r="39" spans="1:2" x14ac:dyDescent="0.35">
      <c r="A39" s="291"/>
      <c r="B39" s="395">
        <v>0.05</v>
      </c>
    </row>
    <row r="40" spans="1:2" x14ac:dyDescent="0.35">
      <c r="A40" s="291"/>
      <c r="B40" s="395">
        <v>0.05</v>
      </c>
    </row>
    <row r="41" spans="1:2" x14ac:dyDescent="0.35">
      <c r="A41" s="291"/>
      <c r="B41" s="395">
        <v>0.05</v>
      </c>
    </row>
    <row r="42" spans="1:2" x14ac:dyDescent="0.35">
      <c r="A42" s="291"/>
      <c r="B42" s="395">
        <v>0.05</v>
      </c>
    </row>
    <row r="43" spans="1:2" x14ac:dyDescent="0.35">
      <c r="A43" s="291"/>
      <c r="B43" s="395">
        <v>0.05</v>
      </c>
    </row>
    <row r="44" spans="1:2" x14ac:dyDescent="0.35">
      <c r="A44" s="291"/>
      <c r="B44" s="395">
        <v>0.05</v>
      </c>
    </row>
    <row r="45" spans="1:2" x14ac:dyDescent="0.35">
      <c r="A45" s="291"/>
      <c r="B45" s="395">
        <v>0.05</v>
      </c>
    </row>
    <row r="46" spans="1:2" x14ac:dyDescent="0.35">
      <c r="A46" s="291"/>
      <c r="B46" s="395">
        <v>0.05</v>
      </c>
    </row>
    <row r="47" spans="1:2" x14ac:dyDescent="0.35">
      <c r="A47" s="291"/>
      <c r="B47" s="395">
        <v>0.05</v>
      </c>
    </row>
    <row r="48" spans="1:2" x14ac:dyDescent="0.35">
      <c r="A48" s="291"/>
      <c r="B48" s="395">
        <v>0.05</v>
      </c>
    </row>
    <row r="49" spans="1:2" x14ac:dyDescent="0.35">
      <c r="A49" s="291"/>
      <c r="B49" s="395">
        <v>0.05</v>
      </c>
    </row>
    <row r="50" spans="1:2" x14ac:dyDescent="0.35">
      <c r="A50" s="291"/>
      <c r="B50" s="395">
        <v>0.05</v>
      </c>
    </row>
    <row r="51" spans="1:2" x14ac:dyDescent="0.35">
      <c r="A51" s="291"/>
      <c r="B51" s="395">
        <v>0.05</v>
      </c>
    </row>
    <row r="52" spans="1:2" x14ac:dyDescent="0.35">
      <c r="A52" s="291"/>
      <c r="B52" s="395">
        <v>0.05</v>
      </c>
    </row>
    <row r="53" spans="1:2" x14ac:dyDescent="0.35">
      <c r="A53" s="291"/>
      <c r="B53" s="395">
        <v>0.05</v>
      </c>
    </row>
    <row r="54" spans="1:2" x14ac:dyDescent="0.35">
      <c r="A54" s="291"/>
      <c r="B54" s="395">
        <v>0.05</v>
      </c>
    </row>
    <row r="55" spans="1:2" x14ac:dyDescent="0.35">
      <c r="A55" s="291"/>
      <c r="B55" s="395">
        <v>0.05</v>
      </c>
    </row>
    <row r="56" spans="1:2" x14ac:dyDescent="0.35">
      <c r="A56" s="291"/>
      <c r="B56" s="395">
        <v>0.05</v>
      </c>
    </row>
    <row r="57" spans="1:2" x14ac:dyDescent="0.35">
      <c r="A57" s="291"/>
      <c r="B57" s="395">
        <v>0.05</v>
      </c>
    </row>
    <row r="58" spans="1:2" x14ac:dyDescent="0.35">
      <c r="A58" s="291"/>
      <c r="B58" s="395">
        <v>0.05</v>
      </c>
    </row>
    <row r="59" spans="1:2" x14ac:dyDescent="0.35">
      <c r="A59" s="291"/>
      <c r="B59" s="395">
        <v>0.05</v>
      </c>
    </row>
    <row r="60" spans="1:2" x14ac:dyDescent="0.35">
      <c r="A60" s="291"/>
      <c r="B60" s="395">
        <v>0.05</v>
      </c>
    </row>
    <row r="61" spans="1:2" x14ac:dyDescent="0.35">
      <c r="A61" s="291"/>
      <c r="B61" s="395">
        <v>0.05</v>
      </c>
    </row>
    <row r="62" spans="1:2" x14ac:dyDescent="0.35">
      <c r="A62" s="291"/>
      <c r="B62" s="395">
        <v>0.05</v>
      </c>
    </row>
    <row r="63" spans="1:2" x14ac:dyDescent="0.35">
      <c r="A63" s="291"/>
      <c r="B63" s="395">
        <v>0.05</v>
      </c>
    </row>
    <row r="64" spans="1:2" x14ac:dyDescent="0.35">
      <c r="A64" s="291"/>
      <c r="B64" s="395">
        <v>0.05</v>
      </c>
    </row>
    <row r="65" spans="1:2" x14ac:dyDescent="0.35">
      <c r="A65" s="291"/>
      <c r="B65" s="395">
        <v>0.05</v>
      </c>
    </row>
    <row r="66" spans="1:2" x14ac:dyDescent="0.35">
      <c r="A66" s="291"/>
      <c r="B66" s="395">
        <v>0.05</v>
      </c>
    </row>
    <row r="67" spans="1:2" x14ac:dyDescent="0.35">
      <c r="A67" s="291"/>
      <c r="B67" s="395">
        <v>0.05</v>
      </c>
    </row>
    <row r="68" spans="1:2" x14ac:dyDescent="0.35">
      <c r="A68" s="291"/>
      <c r="B68" s="395">
        <v>0.05</v>
      </c>
    </row>
    <row r="69" spans="1:2" x14ac:dyDescent="0.35">
      <c r="A69" s="291"/>
      <c r="B69" s="395">
        <v>0.05</v>
      </c>
    </row>
    <row r="70" spans="1:2" x14ac:dyDescent="0.35">
      <c r="A70" s="291"/>
      <c r="B70" s="395">
        <v>0.05</v>
      </c>
    </row>
    <row r="71" spans="1:2" x14ac:dyDescent="0.35">
      <c r="A71" s="291"/>
      <c r="B71" s="395">
        <v>0.05</v>
      </c>
    </row>
    <row r="72" spans="1:2" x14ac:dyDescent="0.35">
      <c r="A72" s="291"/>
      <c r="B72" s="395">
        <v>0.05</v>
      </c>
    </row>
    <row r="73" spans="1:2" x14ac:dyDescent="0.35">
      <c r="A73" s="291"/>
      <c r="B73" s="395">
        <v>0.05</v>
      </c>
    </row>
    <row r="74" spans="1:2" x14ac:dyDescent="0.35">
      <c r="A74" s="291"/>
      <c r="B74" s="395">
        <v>0.05</v>
      </c>
    </row>
    <row r="75" spans="1:2" x14ac:dyDescent="0.35">
      <c r="A75" s="291"/>
      <c r="B75" s="395">
        <v>0.05</v>
      </c>
    </row>
    <row r="76" spans="1:2" x14ac:dyDescent="0.35">
      <c r="A76" s="291"/>
      <c r="B76" s="395">
        <v>0.05</v>
      </c>
    </row>
    <row r="77" spans="1:2" x14ac:dyDescent="0.35">
      <c r="A77" s="291"/>
      <c r="B77" s="395">
        <v>0.05</v>
      </c>
    </row>
    <row r="78" spans="1:2" x14ac:dyDescent="0.35">
      <c r="A78" s="291"/>
      <c r="B78" s="395">
        <v>0.05</v>
      </c>
    </row>
    <row r="79" spans="1:2" x14ac:dyDescent="0.35">
      <c r="A79" s="291"/>
      <c r="B79" s="395">
        <v>0.05</v>
      </c>
    </row>
    <row r="80" spans="1:2" x14ac:dyDescent="0.35">
      <c r="A80" s="291"/>
      <c r="B80" s="395">
        <v>0.05</v>
      </c>
    </row>
    <row r="81" spans="1:2" x14ac:dyDescent="0.35">
      <c r="A81" s="291"/>
      <c r="B81" s="395">
        <v>0.05</v>
      </c>
    </row>
    <row r="82" spans="1:2" x14ac:dyDescent="0.35">
      <c r="A82" s="291"/>
      <c r="B82" s="395">
        <v>0.05</v>
      </c>
    </row>
    <row r="83" spans="1:2" x14ac:dyDescent="0.35">
      <c r="A83" s="291"/>
      <c r="B83" s="395">
        <v>0.05</v>
      </c>
    </row>
    <row r="84" spans="1:2" x14ac:dyDescent="0.35">
      <c r="A84" s="291"/>
      <c r="B84" s="395">
        <v>0.05</v>
      </c>
    </row>
    <row r="85" spans="1:2" x14ac:dyDescent="0.35">
      <c r="A85" s="291"/>
      <c r="B85" s="395">
        <v>0.05</v>
      </c>
    </row>
    <row r="86" spans="1:2" x14ac:dyDescent="0.35">
      <c r="A86" s="291"/>
      <c r="B86" s="395">
        <v>0.05</v>
      </c>
    </row>
    <row r="87" spans="1:2" x14ac:dyDescent="0.35">
      <c r="A87" s="291"/>
      <c r="B87" s="395">
        <v>0.05</v>
      </c>
    </row>
    <row r="88" spans="1:2" x14ac:dyDescent="0.35">
      <c r="A88" s="291"/>
      <c r="B88" s="395">
        <v>0.05</v>
      </c>
    </row>
    <row r="89" spans="1:2" x14ac:dyDescent="0.35">
      <c r="A89" s="291"/>
      <c r="B89" s="395">
        <v>0.05</v>
      </c>
    </row>
    <row r="90" spans="1:2" x14ac:dyDescent="0.35">
      <c r="A90" s="291"/>
      <c r="B90" s="395">
        <v>0.05</v>
      </c>
    </row>
    <row r="91" spans="1:2" x14ac:dyDescent="0.35">
      <c r="A91" s="291"/>
      <c r="B91" s="395">
        <v>0.05</v>
      </c>
    </row>
    <row r="92" spans="1:2" x14ac:dyDescent="0.35">
      <c r="A92" s="291"/>
      <c r="B92" s="395">
        <v>0.05</v>
      </c>
    </row>
    <row r="93" spans="1:2" x14ac:dyDescent="0.35">
      <c r="A93" s="291"/>
      <c r="B93" s="395">
        <v>0.05</v>
      </c>
    </row>
    <row r="94" spans="1:2" x14ac:dyDescent="0.35">
      <c r="A94" s="291"/>
      <c r="B94" s="395">
        <v>0.05</v>
      </c>
    </row>
    <row r="95" spans="1:2" x14ac:dyDescent="0.35">
      <c r="A95" s="291"/>
      <c r="B95" s="395">
        <v>0.05</v>
      </c>
    </row>
    <row r="96" spans="1:2" x14ac:dyDescent="0.35">
      <c r="A96" s="291"/>
      <c r="B96" s="395">
        <v>0.05</v>
      </c>
    </row>
    <row r="97" spans="1:2" x14ac:dyDescent="0.35">
      <c r="A97" s="291"/>
      <c r="B97" s="395">
        <v>0.05</v>
      </c>
    </row>
    <row r="98" spans="1:2" x14ac:dyDescent="0.35">
      <c r="A98" s="291"/>
      <c r="B98" s="395">
        <v>0.05</v>
      </c>
    </row>
    <row r="99" spans="1:2" x14ac:dyDescent="0.35">
      <c r="A99" s="291"/>
      <c r="B99" s="395">
        <v>0.05</v>
      </c>
    </row>
    <row r="100" spans="1:2" x14ac:dyDescent="0.35">
      <c r="A100" s="291"/>
      <c r="B100" s="395">
        <v>0.05</v>
      </c>
    </row>
    <row r="101" spans="1:2" x14ac:dyDescent="0.35">
      <c r="A101" s="291"/>
      <c r="B101" s="395">
        <v>0.05</v>
      </c>
    </row>
    <row r="102" spans="1:2" x14ac:dyDescent="0.35">
      <c r="A102" s="291"/>
      <c r="B102" s="395">
        <v>0.05</v>
      </c>
    </row>
    <row r="103" spans="1:2" x14ac:dyDescent="0.35">
      <c r="A103" s="291"/>
      <c r="B103" s="395">
        <v>0.05</v>
      </c>
    </row>
    <row r="104" spans="1:2" x14ac:dyDescent="0.35">
      <c r="A104" s="291"/>
      <c r="B104" s="395">
        <v>0.05</v>
      </c>
    </row>
    <row r="105" spans="1:2" x14ac:dyDescent="0.35">
      <c r="A105" s="291"/>
      <c r="B105" s="395">
        <v>0.05</v>
      </c>
    </row>
    <row r="106" spans="1:2" x14ac:dyDescent="0.35">
      <c r="A106" s="291"/>
      <c r="B106" s="395">
        <v>0.05</v>
      </c>
    </row>
    <row r="107" spans="1:2" x14ac:dyDescent="0.35">
      <c r="A107" s="291"/>
      <c r="B107" s="395">
        <v>0.05</v>
      </c>
    </row>
    <row r="108" spans="1:2" x14ac:dyDescent="0.35">
      <c r="A108" s="291"/>
      <c r="B108" s="395">
        <v>0.05</v>
      </c>
    </row>
    <row r="109" spans="1:2" x14ac:dyDescent="0.35">
      <c r="A109" s="291"/>
      <c r="B109" s="395">
        <v>0.05</v>
      </c>
    </row>
    <row r="110" spans="1:2" x14ac:dyDescent="0.35">
      <c r="A110" s="291"/>
      <c r="B110" s="395">
        <v>0.05</v>
      </c>
    </row>
    <row r="111" spans="1:2" x14ac:dyDescent="0.35">
      <c r="A111" s="291"/>
      <c r="B111" s="395">
        <v>0.05</v>
      </c>
    </row>
    <row r="112" spans="1:2" x14ac:dyDescent="0.35">
      <c r="A112" s="291"/>
      <c r="B112" s="395">
        <v>0.05</v>
      </c>
    </row>
    <row r="113" spans="1:2" x14ac:dyDescent="0.35">
      <c r="A113" s="291"/>
      <c r="B113" s="395">
        <v>0.05</v>
      </c>
    </row>
    <row r="114" spans="1:2" x14ac:dyDescent="0.35">
      <c r="A114" s="291"/>
      <c r="B114" s="395">
        <v>0.05</v>
      </c>
    </row>
    <row r="115" spans="1:2" x14ac:dyDescent="0.35">
      <c r="A115" s="291"/>
      <c r="B115" s="395">
        <v>0.05</v>
      </c>
    </row>
    <row r="116" spans="1:2" x14ac:dyDescent="0.35">
      <c r="A116" s="291"/>
      <c r="B116" s="395">
        <v>0.05</v>
      </c>
    </row>
    <row r="117" spans="1:2" x14ac:dyDescent="0.35">
      <c r="A117" s="291"/>
      <c r="B117" s="395">
        <v>0.05</v>
      </c>
    </row>
    <row r="118" spans="1:2" x14ac:dyDescent="0.35">
      <c r="A118" s="291"/>
      <c r="B118" s="395">
        <v>0.05</v>
      </c>
    </row>
    <row r="119" spans="1:2" x14ac:dyDescent="0.35">
      <c r="A119" s="291"/>
      <c r="B119" s="395">
        <v>0.05</v>
      </c>
    </row>
    <row r="120" spans="1:2" x14ac:dyDescent="0.35">
      <c r="A120" s="291"/>
      <c r="B120" s="395">
        <v>0.05</v>
      </c>
    </row>
    <row r="121" spans="1:2" x14ac:dyDescent="0.35">
      <c r="A121" s="291"/>
      <c r="B121" s="395">
        <v>0.05</v>
      </c>
    </row>
    <row r="122" spans="1:2" x14ac:dyDescent="0.35">
      <c r="A122" s="291"/>
      <c r="B122" s="395">
        <v>0.05</v>
      </c>
    </row>
    <row r="123" spans="1:2" x14ac:dyDescent="0.35">
      <c r="A123" s="291"/>
      <c r="B123" s="395">
        <v>0.05</v>
      </c>
    </row>
    <row r="124" spans="1:2" x14ac:dyDescent="0.35">
      <c r="A124" s="291"/>
      <c r="B124" s="395">
        <v>0.05</v>
      </c>
    </row>
    <row r="125" spans="1:2" x14ac:dyDescent="0.35">
      <c r="A125" s="291"/>
      <c r="B125" s="395">
        <v>0.05</v>
      </c>
    </row>
    <row r="126" spans="1:2" x14ac:dyDescent="0.35">
      <c r="A126" s="291"/>
      <c r="B126" s="395">
        <v>0.05</v>
      </c>
    </row>
    <row r="127" spans="1:2" x14ac:dyDescent="0.35">
      <c r="A127" s="291"/>
      <c r="B127" s="395">
        <v>0.05</v>
      </c>
    </row>
    <row r="128" spans="1:2" x14ac:dyDescent="0.35">
      <c r="A128" s="291"/>
      <c r="B128" s="395">
        <v>0.05</v>
      </c>
    </row>
    <row r="129" spans="1:2" x14ac:dyDescent="0.35">
      <c r="A129" s="291"/>
      <c r="B129" s="395">
        <v>0.05</v>
      </c>
    </row>
    <row r="130" spans="1:2" x14ac:dyDescent="0.35">
      <c r="A130" s="291"/>
      <c r="B130" s="395">
        <v>0.05</v>
      </c>
    </row>
    <row r="131" spans="1:2" x14ac:dyDescent="0.35">
      <c r="A131" s="291"/>
      <c r="B131" s="395">
        <v>0.05</v>
      </c>
    </row>
    <row r="132" spans="1:2" x14ac:dyDescent="0.35">
      <c r="A132" s="291"/>
      <c r="B132" s="395">
        <v>0.05</v>
      </c>
    </row>
    <row r="133" spans="1:2" x14ac:dyDescent="0.35">
      <c r="A133" s="291"/>
      <c r="B133" s="395">
        <v>0.05</v>
      </c>
    </row>
    <row r="134" spans="1:2" x14ac:dyDescent="0.35">
      <c r="A134" s="291"/>
      <c r="B134" s="395">
        <v>0.05</v>
      </c>
    </row>
    <row r="135" spans="1:2" x14ac:dyDescent="0.35">
      <c r="A135" s="291"/>
      <c r="B135" s="395">
        <v>0.05</v>
      </c>
    </row>
    <row r="136" spans="1:2" x14ac:dyDescent="0.35">
      <c r="A136" s="291"/>
      <c r="B136" s="395">
        <v>0.05</v>
      </c>
    </row>
    <row r="137" spans="1:2" x14ac:dyDescent="0.35">
      <c r="A137" s="291"/>
      <c r="B137" s="395">
        <v>0.05</v>
      </c>
    </row>
    <row r="138" spans="1:2" x14ac:dyDescent="0.35">
      <c r="A138" s="291"/>
      <c r="B138" s="395">
        <v>0.05</v>
      </c>
    </row>
    <row r="139" spans="1:2" x14ac:dyDescent="0.35">
      <c r="A139" s="291"/>
      <c r="B139" s="395">
        <v>0.05</v>
      </c>
    </row>
    <row r="140" spans="1:2" x14ac:dyDescent="0.35">
      <c r="A140" s="291"/>
      <c r="B140" s="395">
        <v>0.05</v>
      </c>
    </row>
    <row r="141" spans="1:2" x14ac:dyDescent="0.35">
      <c r="A141" s="291"/>
      <c r="B141" s="395">
        <v>0.05</v>
      </c>
    </row>
    <row r="142" spans="1:2" x14ac:dyDescent="0.35">
      <c r="A142" s="291"/>
      <c r="B142" s="395">
        <v>0.05</v>
      </c>
    </row>
    <row r="143" spans="1:2" x14ac:dyDescent="0.35">
      <c r="A143" s="291"/>
      <c r="B143" s="395">
        <v>0.05</v>
      </c>
    </row>
    <row r="144" spans="1:2" x14ac:dyDescent="0.35">
      <c r="A144" s="291"/>
      <c r="B144" s="395">
        <v>0.05</v>
      </c>
    </row>
    <row r="145" spans="1:2" x14ac:dyDescent="0.35">
      <c r="A145" s="291"/>
      <c r="B145" s="395">
        <v>0.05</v>
      </c>
    </row>
    <row r="146" spans="1:2" x14ac:dyDescent="0.35">
      <c r="A146" s="291"/>
      <c r="B146" s="395">
        <v>0.05</v>
      </c>
    </row>
    <row r="147" spans="1:2" x14ac:dyDescent="0.35">
      <c r="A147" s="291"/>
      <c r="B147" s="395">
        <v>0.05</v>
      </c>
    </row>
    <row r="148" spans="1:2" x14ac:dyDescent="0.35">
      <c r="A148" s="291"/>
      <c r="B148" s="395">
        <v>0.05</v>
      </c>
    </row>
    <row r="149" spans="1:2" x14ac:dyDescent="0.35">
      <c r="A149" s="291"/>
      <c r="B149" s="395">
        <v>0.05</v>
      </c>
    </row>
    <row r="150" spans="1:2" x14ac:dyDescent="0.35">
      <c r="A150" s="291"/>
      <c r="B150" s="395">
        <v>0.05</v>
      </c>
    </row>
    <row r="151" spans="1:2" x14ac:dyDescent="0.35">
      <c r="A151" s="291"/>
      <c r="B151" s="395">
        <v>0.05</v>
      </c>
    </row>
    <row r="152" spans="1:2" x14ac:dyDescent="0.35">
      <c r="A152" s="291"/>
      <c r="B152" s="395">
        <v>0.05</v>
      </c>
    </row>
    <row r="153" spans="1:2" x14ac:dyDescent="0.35">
      <c r="A153" s="291"/>
      <c r="B153" s="395">
        <v>0.05</v>
      </c>
    </row>
    <row r="154" spans="1:2" x14ac:dyDescent="0.35">
      <c r="B154" s="395">
        <v>0.05</v>
      </c>
    </row>
    <row r="155" spans="1:2" x14ac:dyDescent="0.35">
      <c r="B155" s="395">
        <v>0.05</v>
      </c>
    </row>
    <row r="156" spans="1:2" x14ac:dyDescent="0.35">
      <c r="B156" s="395">
        <v>0.05</v>
      </c>
    </row>
    <row r="157" spans="1:2" x14ac:dyDescent="0.35">
      <c r="B157" s="395">
        <v>0.05</v>
      </c>
    </row>
    <row r="158" spans="1:2" x14ac:dyDescent="0.35">
      <c r="B158" s="395">
        <v>0.05</v>
      </c>
    </row>
    <row r="159" spans="1:2" x14ac:dyDescent="0.35">
      <c r="B159" s="395">
        <v>0.05</v>
      </c>
    </row>
    <row r="160" spans="1:2" x14ac:dyDescent="0.35">
      <c r="B160" s="395">
        <v>0.05</v>
      </c>
    </row>
    <row r="161" spans="2:2" x14ac:dyDescent="0.35">
      <c r="B161" s="395">
        <v>0.05</v>
      </c>
    </row>
    <row r="162" spans="2:2" x14ac:dyDescent="0.35">
      <c r="B162" s="395">
        <v>0.05</v>
      </c>
    </row>
    <row r="163" spans="2:2" x14ac:dyDescent="0.35">
      <c r="B163" s="395">
        <v>0.05</v>
      </c>
    </row>
    <row r="164" spans="2:2" x14ac:dyDescent="0.35">
      <c r="B164" s="395">
        <v>0.05</v>
      </c>
    </row>
    <row r="165" spans="2:2" x14ac:dyDescent="0.35">
      <c r="B165" s="395">
        <v>0.05</v>
      </c>
    </row>
    <row r="166" spans="2:2" x14ac:dyDescent="0.35">
      <c r="B166" s="395">
        <v>0.05</v>
      </c>
    </row>
    <row r="167" spans="2:2" x14ac:dyDescent="0.35">
      <c r="B167" s="395">
        <v>0.05</v>
      </c>
    </row>
    <row r="168" spans="2:2" x14ac:dyDescent="0.35">
      <c r="B168" s="395">
        <v>0.05</v>
      </c>
    </row>
    <row r="169" spans="2:2" x14ac:dyDescent="0.35">
      <c r="B169" s="395">
        <v>0.05</v>
      </c>
    </row>
    <row r="170" spans="2:2" x14ac:dyDescent="0.35">
      <c r="B170" s="395">
        <v>0.05</v>
      </c>
    </row>
    <row r="171" spans="2:2" x14ac:dyDescent="0.35">
      <c r="B171" s="395">
        <v>0.05</v>
      </c>
    </row>
    <row r="172" spans="2:2" x14ac:dyDescent="0.35">
      <c r="B172" s="395">
        <v>0.05</v>
      </c>
    </row>
    <row r="173" spans="2:2" x14ac:dyDescent="0.35">
      <c r="B173" s="395">
        <v>0.05</v>
      </c>
    </row>
    <row r="174" spans="2:2" x14ac:dyDescent="0.35">
      <c r="B174" s="395">
        <v>0.05</v>
      </c>
    </row>
    <row r="175" spans="2:2" x14ac:dyDescent="0.35">
      <c r="B175" s="395">
        <v>0.05</v>
      </c>
    </row>
    <row r="176" spans="2:2" x14ac:dyDescent="0.35">
      <c r="B176" s="395">
        <v>0.05</v>
      </c>
    </row>
    <row r="177" spans="2:2" x14ac:dyDescent="0.35">
      <c r="B177" s="395">
        <v>0.05</v>
      </c>
    </row>
    <row r="178" spans="2:2" x14ac:dyDescent="0.35">
      <c r="B178" s="395">
        <v>0.05</v>
      </c>
    </row>
    <row r="179" spans="2:2" x14ac:dyDescent="0.35">
      <c r="B179" s="395">
        <v>0.05</v>
      </c>
    </row>
    <row r="180" spans="2:2" x14ac:dyDescent="0.35">
      <c r="B180" s="395">
        <v>0.05</v>
      </c>
    </row>
    <row r="181" spans="2:2" x14ac:dyDescent="0.35">
      <c r="B181" s="395">
        <v>0.05</v>
      </c>
    </row>
    <row r="182" spans="2:2" x14ac:dyDescent="0.35">
      <c r="B182" s="395">
        <v>0.05</v>
      </c>
    </row>
    <row r="183" spans="2:2" x14ac:dyDescent="0.35">
      <c r="B183" s="395">
        <v>0.05</v>
      </c>
    </row>
    <row r="184" spans="2:2" x14ac:dyDescent="0.35">
      <c r="B184" s="395">
        <v>0.05</v>
      </c>
    </row>
    <row r="185" spans="2:2" x14ac:dyDescent="0.35">
      <c r="B185" s="395">
        <v>0.05</v>
      </c>
    </row>
    <row r="186" spans="2:2" x14ac:dyDescent="0.35">
      <c r="B186" s="395">
        <v>0.05</v>
      </c>
    </row>
    <row r="187" spans="2:2" x14ac:dyDescent="0.35">
      <c r="B187" s="395">
        <v>0.05</v>
      </c>
    </row>
    <row r="188" spans="2:2" x14ac:dyDescent="0.35">
      <c r="B188" s="395">
        <v>0.05</v>
      </c>
    </row>
    <row r="189" spans="2:2" x14ac:dyDescent="0.35">
      <c r="B189" s="395">
        <v>0.05</v>
      </c>
    </row>
    <row r="190" spans="2:2" x14ac:dyDescent="0.35">
      <c r="B190" s="395">
        <v>0.05</v>
      </c>
    </row>
    <row r="191" spans="2:2" x14ac:dyDescent="0.35">
      <c r="B191" s="395">
        <v>0.05</v>
      </c>
    </row>
    <row r="192" spans="2:2" x14ac:dyDescent="0.35">
      <c r="B192" s="395">
        <v>0.05</v>
      </c>
    </row>
    <row r="193" spans="2:2" x14ac:dyDescent="0.35">
      <c r="B193" s="395">
        <v>0.05</v>
      </c>
    </row>
    <row r="194" spans="2:2" x14ac:dyDescent="0.35">
      <c r="B194" s="395">
        <v>0.05</v>
      </c>
    </row>
    <row r="195" spans="2:2" x14ac:dyDescent="0.35">
      <c r="B195" s="395">
        <v>0.05</v>
      </c>
    </row>
    <row r="196" spans="2:2" x14ac:dyDescent="0.35">
      <c r="B196" s="395">
        <v>0.05</v>
      </c>
    </row>
    <row r="197" spans="2:2" x14ac:dyDescent="0.35">
      <c r="B197" s="395">
        <v>0.05</v>
      </c>
    </row>
    <row r="198" spans="2:2" x14ac:dyDescent="0.35">
      <c r="B198" s="395">
        <v>0.05</v>
      </c>
    </row>
    <row r="199" spans="2:2" x14ac:dyDescent="0.35">
      <c r="B199" s="395">
        <v>0.05</v>
      </c>
    </row>
    <row r="200" spans="2:2" x14ac:dyDescent="0.35">
      <c r="B200" s="395">
        <v>0.05</v>
      </c>
    </row>
    <row r="201" spans="2:2" x14ac:dyDescent="0.35">
      <c r="B201" s="395">
        <v>0.05</v>
      </c>
    </row>
    <row r="202" spans="2:2" x14ac:dyDescent="0.35">
      <c r="B202" s="395">
        <v>0.05</v>
      </c>
    </row>
    <row r="203" spans="2:2" x14ac:dyDescent="0.35">
      <c r="B203" s="395">
        <v>0.05</v>
      </c>
    </row>
    <row r="204" spans="2:2" x14ac:dyDescent="0.35">
      <c r="B204" s="395">
        <v>0.05</v>
      </c>
    </row>
    <row r="205" spans="2:2" x14ac:dyDescent="0.35">
      <c r="B205" s="395">
        <v>0.05</v>
      </c>
    </row>
    <row r="206" spans="2:2" x14ac:dyDescent="0.35">
      <c r="B206" s="395">
        <v>0.05</v>
      </c>
    </row>
    <row r="207" spans="2:2" x14ac:dyDescent="0.35">
      <c r="B207" s="395">
        <v>0.05</v>
      </c>
    </row>
    <row r="208" spans="2:2" x14ac:dyDescent="0.35">
      <c r="B208" s="395">
        <v>0.05</v>
      </c>
    </row>
    <row r="209" spans="2:2" x14ac:dyDescent="0.35">
      <c r="B209" s="395">
        <v>0.05</v>
      </c>
    </row>
    <row r="210" spans="2:2" x14ac:dyDescent="0.35">
      <c r="B210" s="395">
        <v>0.05</v>
      </c>
    </row>
    <row r="211" spans="2:2" x14ac:dyDescent="0.35">
      <c r="B211" s="395">
        <v>0.05</v>
      </c>
    </row>
    <row r="212" spans="2:2" x14ac:dyDescent="0.35">
      <c r="B212" s="395">
        <v>0.05</v>
      </c>
    </row>
    <row r="213" spans="2:2" x14ac:dyDescent="0.35">
      <c r="B213" s="395">
        <v>0.05</v>
      </c>
    </row>
    <row r="214" spans="2:2" x14ac:dyDescent="0.35">
      <c r="B214" s="395">
        <v>0.05</v>
      </c>
    </row>
    <row r="215" spans="2:2" x14ac:dyDescent="0.35">
      <c r="B215" s="395">
        <v>0.05</v>
      </c>
    </row>
    <row r="216" spans="2:2" x14ac:dyDescent="0.35">
      <c r="B216" s="395">
        <v>0.05</v>
      </c>
    </row>
    <row r="217" spans="2:2" x14ac:dyDescent="0.35">
      <c r="B217" s="395">
        <v>0.05</v>
      </c>
    </row>
    <row r="218" spans="2:2" x14ac:dyDescent="0.35">
      <c r="B218" s="395">
        <v>0.05</v>
      </c>
    </row>
    <row r="219" spans="2:2" x14ac:dyDescent="0.35">
      <c r="B219" s="395">
        <v>0.05</v>
      </c>
    </row>
    <row r="220" spans="2:2" x14ac:dyDescent="0.35">
      <c r="B220" s="395">
        <v>0.05</v>
      </c>
    </row>
    <row r="221" spans="2:2" x14ac:dyDescent="0.35">
      <c r="B221" s="395">
        <v>0.05</v>
      </c>
    </row>
    <row r="222" spans="2:2" x14ac:dyDescent="0.35">
      <c r="B222" s="395">
        <v>0.05</v>
      </c>
    </row>
    <row r="223" spans="2:2" x14ac:dyDescent="0.35">
      <c r="B223" s="395">
        <v>0.05</v>
      </c>
    </row>
    <row r="224" spans="2:2" x14ac:dyDescent="0.35">
      <c r="B224" s="395">
        <v>0.05</v>
      </c>
    </row>
    <row r="225" spans="2:2" x14ac:dyDescent="0.35">
      <c r="B225" s="395">
        <v>0.05</v>
      </c>
    </row>
    <row r="226" spans="2:2" x14ac:dyDescent="0.35">
      <c r="B226" s="395">
        <v>0.05</v>
      </c>
    </row>
    <row r="227" spans="2:2" x14ac:dyDescent="0.35">
      <c r="B227" s="395">
        <v>0.05</v>
      </c>
    </row>
    <row r="228" spans="2:2" x14ac:dyDescent="0.35">
      <c r="B228" s="395">
        <v>0.05</v>
      </c>
    </row>
    <row r="229" spans="2:2" x14ac:dyDescent="0.35">
      <c r="B229" s="395">
        <v>0.05</v>
      </c>
    </row>
    <row r="230" spans="2:2" x14ac:dyDescent="0.35">
      <c r="B230" s="395">
        <v>0.05</v>
      </c>
    </row>
    <row r="231" spans="2:2" x14ac:dyDescent="0.35">
      <c r="B231" s="395">
        <v>0.05</v>
      </c>
    </row>
    <row r="232" spans="2:2" x14ac:dyDescent="0.35">
      <c r="B232" s="395">
        <v>0.05</v>
      </c>
    </row>
    <row r="233" spans="2:2" x14ac:dyDescent="0.35">
      <c r="B233" s="395">
        <v>0.05</v>
      </c>
    </row>
    <row r="234" spans="2:2" x14ac:dyDescent="0.35">
      <c r="B234" s="395">
        <v>0.05</v>
      </c>
    </row>
    <row r="235" spans="2:2" x14ac:dyDescent="0.35">
      <c r="B235" s="395">
        <v>0.05</v>
      </c>
    </row>
    <row r="236" spans="2:2" x14ac:dyDescent="0.35">
      <c r="B236" s="395">
        <v>0.05</v>
      </c>
    </row>
    <row r="237" spans="2:2" x14ac:dyDescent="0.35">
      <c r="B237" s="395">
        <v>0.05</v>
      </c>
    </row>
    <row r="238" spans="2:2" x14ac:dyDescent="0.35">
      <c r="B238" s="395">
        <v>0.05</v>
      </c>
    </row>
    <row r="239" spans="2:2" x14ac:dyDescent="0.35">
      <c r="B239" s="395">
        <v>0.05</v>
      </c>
    </row>
    <row r="240" spans="2:2" x14ac:dyDescent="0.35">
      <c r="B240" s="395">
        <v>0.05</v>
      </c>
    </row>
    <row r="241" spans="2:2" x14ac:dyDescent="0.35">
      <c r="B241" s="395">
        <v>0.05</v>
      </c>
    </row>
    <row r="242" spans="2:2" x14ac:dyDescent="0.35">
      <c r="B242" s="395">
        <v>0.05</v>
      </c>
    </row>
    <row r="243" spans="2:2" x14ac:dyDescent="0.35">
      <c r="B243" s="395">
        <v>0.05</v>
      </c>
    </row>
    <row r="244" spans="2:2" x14ac:dyDescent="0.35">
      <c r="B244" s="395">
        <v>0.05</v>
      </c>
    </row>
    <row r="245" spans="2:2" x14ac:dyDescent="0.35">
      <c r="B245" s="395">
        <v>0.05</v>
      </c>
    </row>
    <row r="246" spans="2:2" x14ac:dyDescent="0.35">
      <c r="B246" s="395">
        <v>0.05</v>
      </c>
    </row>
    <row r="247" spans="2:2" x14ac:dyDescent="0.35">
      <c r="B247" s="395">
        <v>0.05</v>
      </c>
    </row>
    <row r="248" spans="2:2" x14ac:dyDescent="0.35">
      <c r="B248" s="395">
        <v>0.05</v>
      </c>
    </row>
    <row r="249" spans="2:2" x14ac:dyDescent="0.35">
      <c r="B249" s="395">
        <v>0.05</v>
      </c>
    </row>
    <row r="250" spans="2:2" x14ac:dyDescent="0.35">
      <c r="B250" s="395">
        <v>0.05</v>
      </c>
    </row>
    <row r="251" spans="2:2" x14ac:dyDescent="0.35">
      <c r="B251" s="395">
        <v>0.05</v>
      </c>
    </row>
    <row r="252" spans="2:2" x14ac:dyDescent="0.35">
      <c r="B252" s="395">
        <v>0.05</v>
      </c>
    </row>
    <row r="253" spans="2:2" x14ac:dyDescent="0.35">
      <c r="B253" s="395">
        <v>0.05</v>
      </c>
    </row>
    <row r="254" spans="2:2" x14ac:dyDescent="0.35">
      <c r="B254" s="395">
        <v>0.05</v>
      </c>
    </row>
    <row r="255" spans="2:2" x14ac:dyDescent="0.35">
      <c r="B255" s="395">
        <v>0.05</v>
      </c>
    </row>
    <row r="256" spans="2:2" x14ac:dyDescent="0.35">
      <c r="B256" s="395">
        <v>0.05</v>
      </c>
    </row>
    <row r="257" spans="2:2" x14ac:dyDescent="0.35">
      <c r="B257" s="395">
        <v>0.05</v>
      </c>
    </row>
    <row r="258" spans="2:2" x14ac:dyDescent="0.35">
      <c r="B258" s="395">
        <v>0.05</v>
      </c>
    </row>
    <row r="259" spans="2:2" x14ac:dyDescent="0.35">
      <c r="B259" s="395">
        <v>0.05</v>
      </c>
    </row>
    <row r="260" spans="2:2" x14ac:dyDescent="0.35">
      <c r="B260" s="395">
        <v>0.05</v>
      </c>
    </row>
    <row r="261" spans="2:2" x14ac:dyDescent="0.35">
      <c r="B261" s="395">
        <v>0.05</v>
      </c>
    </row>
    <row r="262" spans="2:2" x14ac:dyDescent="0.35">
      <c r="B262" s="395">
        <v>0.05</v>
      </c>
    </row>
    <row r="263" spans="2:2" x14ac:dyDescent="0.35">
      <c r="B263" s="395">
        <v>0.05</v>
      </c>
    </row>
    <row r="264" spans="2:2" x14ac:dyDescent="0.35">
      <c r="B264" s="395">
        <v>0.05</v>
      </c>
    </row>
    <row r="265" spans="2:2" x14ac:dyDescent="0.35">
      <c r="B265" s="395">
        <v>0.05</v>
      </c>
    </row>
    <row r="266" spans="2:2" x14ac:dyDescent="0.35">
      <c r="B266" s="395">
        <v>0.05</v>
      </c>
    </row>
    <row r="267" spans="2:2" x14ac:dyDescent="0.35">
      <c r="B267" s="395">
        <v>0.05</v>
      </c>
    </row>
    <row r="268" spans="2:2" x14ac:dyDescent="0.35">
      <c r="B268" s="395">
        <v>0.05</v>
      </c>
    </row>
    <row r="269" spans="2:2" x14ac:dyDescent="0.35">
      <c r="B269" s="395">
        <v>0.05</v>
      </c>
    </row>
    <row r="270" spans="2:2" x14ac:dyDescent="0.35">
      <c r="B270" s="395">
        <v>0.05</v>
      </c>
    </row>
    <row r="271" spans="2:2" x14ac:dyDescent="0.35">
      <c r="B271" s="395">
        <v>0.05</v>
      </c>
    </row>
    <row r="272" spans="2:2" x14ac:dyDescent="0.35">
      <c r="B272" s="395">
        <v>0.05</v>
      </c>
    </row>
    <row r="273" spans="2:2" x14ac:dyDescent="0.35">
      <c r="B273" s="395">
        <v>0.05</v>
      </c>
    </row>
    <row r="274" spans="2:2" x14ac:dyDescent="0.35">
      <c r="B274" s="395">
        <v>0.05</v>
      </c>
    </row>
    <row r="275" spans="2:2" x14ac:dyDescent="0.35">
      <c r="B275" s="395">
        <v>0.05</v>
      </c>
    </row>
    <row r="276" spans="2:2" x14ac:dyDescent="0.35">
      <c r="B276" s="395">
        <v>0.05</v>
      </c>
    </row>
    <row r="277" spans="2:2" x14ac:dyDescent="0.35">
      <c r="B277" s="395">
        <v>0.05</v>
      </c>
    </row>
    <row r="278" spans="2:2" x14ac:dyDescent="0.35">
      <c r="B278" s="395">
        <v>0.05</v>
      </c>
    </row>
    <row r="279" spans="2:2" x14ac:dyDescent="0.35">
      <c r="B279" s="395">
        <v>0.05</v>
      </c>
    </row>
    <row r="280" spans="2:2" x14ac:dyDescent="0.35">
      <c r="B280" s="395">
        <v>0.05</v>
      </c>
    </row>
    <row r="281" spans="2:2" x14ac:dyDescent="0.35">
      <c r="B281" s="395">
        <v>0.05</v>
      </c>
    </row>
    <row r="282" spans="2:2" x14ac:dyDescent="0.35">
      <c r="B282" s="395">
        <v>0.05</v>
      </c>
    </row>
    <row r="283" spans="2:2" x14ac:dyDescent="0.35">
      <c r="B283" s="395">
        <v>0.05</v>
      </c>
    </row>
    <row r="284" spans="2:2" x14ac:dyDescent="0.35">
      <c r="B284" s="395">
        <v>0.05</v>
      </c>
    </row>
    <row r="285" spans="2:2" x14ac:dyDescent="0.35">
      <c r="B285" s="395">
        <v>0.05</v>
      </c>
    </row>
    <row r="286" spans="2:2" x14ac:dyDescent="0.35">
      <c r="B286" s="395">
        <v>0.05</v>
      </c>
    </row>
    <row r="287" spans="2:2" x14ac:dyDescent="0.35">
      <c r="B287" s="395">
        <v>0.05</v>
      </c>
    </row>
    <row r="288" spans="2:2" x14ac:dyDescent="0.35">
      <c r="B288" s="395">
        <v>0.05</v>
      </c>
    </row>
    <row r="289" spans="2:2" x14ac:dyDescent="0.35">
      <c r="B289" s="395">
        <v>0.05</v>
      </c>
    </row>
    <row r="290" spans="2:2" x14ac:dyDescent="0.35">
      <c r="B290" s="395">
        <v>0.05</v>
      </c>
    </row>
    <row r="291" spans="2:2" x14ac:dyDescent="0.35">
      <c r="B291" s="395">
        <v>0.05</v>
      </c>
    </row>
    <row r="292" spans="2:2" x14ac:dyDescent="0.35">
      <c r="B292" s="395">
        <v>0.05</v>
      </c>
    </row>
    <row r="293" spans="2:2" x14ac:dyDescent="0.35">
      <c r="B293" s="395">
        <v>0.05</v>
      </c>
    </row>
    <row r="294" spans="2:2" x14ac:dyDescent="0.35">
      <c r="B294" s="395">
        <v>0.05</v>
      </c>
    </row>
    <row r="295" spans="2:2" x14ac:dyDescent="0.35">
      <c r="B295" s="395">
        <v>0.05</v>
      </c>
    </row>
    <row r="296" spans="2:2" x14ac:dyDescent="0.35">
      <c r="B296" s="395">
        <v>0.05</v>
      </c>
    </row>
    <row r="297" spans="2:2" x14ac:dyDescent="0.35">
      <c r="B297" s="395">
        <v>0.05</v>
      </c>
    </row>
    <row r="298" spans="2:2" x14ac:dyDescent="0.35">
      <c r="B298" s="395">
        <v>0.05</v>
      </c>
    </row>
    <row r="299" spans="2:2" x14ac:dyDescent="0.35">
      <c r="B299" s="395">
        <v>0.05</v>
      </c>
    </row>
    <row r="300" spans="2:2" x14ac:dyDescent="0.35">
      <c r="B300" s="395">
        <v>0.05</v>
      </c>
    </row>
    <row r="301" spans="2:2" x14ac:dyDescent="0.35">
      <c r="B301" s="395">
        <v>0.05</v>
      </c>
    </row>
    <row r="302" spans="2:2" x14ac:dyDescent="0.35">
      <c r="B302" s="395">
        <v>0.05</v>
      </c>
    </row>
    <row r="303" spans="2:2" x14ac:dyDescent="0.35">
      <c r="B303" s="395">
        <v>0.05</v>
      </c>
    </row>
    <row r="304" spans="2:2" x14ac:dyDescent="0.35">
      <c r="B304" s="395">
        <v>0.05</v>
      </c>
    </row>
    <row r="305" spans="2:2" x14ac:dyDescent="0.35">
      <c r="B305" s="395">
        <v>0.05</v>
      </c>
    </row>
    <row r="306" spans="2:2" x14ac:dyDescent="0.35">
      <c r="B306" s="395">
        <v>0.05</v>
      </c>
    </row>
    <row r="307" spans="2:2" x14ac:dyDescent="0.35">
      <c r="B307" s="395">
        <v>0.05</v>
      </c>
    </row>
    <row r="308" spans="2:2" x14ac:dyDescent="0.35">
      <c r="B308" s="395">
        <v>0.05</v>
      </c>
    </row>
    <row r="309" spans="2:2" x14ac:dyDescent="0.35">
      <c r="B309" s="395">
        <v>0.05</v>
      </c>
    </row>
    <row r="310" spans="2:2" x14ac:dyDescent="0.35">
      <c r="B310" s="395">
        <v>0.05</v>
      </c>
    </row>
    <row r="311" spans="2:2" x14ac:dyDescent="0.35">
      <c r="B311" s="395">
        <v>0.05</v>
      </c>
    </row>
    <row r="312" spans="2:2" x14ac:dyDescent="0.35">
      <c r="B312" s="395">
        <v>0.05</v>
      </c>
    </row>
    <row r="313" spans="2:2" x14ac:dyDescent="0.35">
      <c r="B313" s="395">
        <v>0.05</v>
      </c>
    </row>
    <row r="314" spans="2:2" x14ac:dyDescent="0.35">
      <c r="B314" s="395">
        <v>0.05</v>
      </c>
    </row>
    <row r="315" spans="2:2" x14ac:dyDescent="0.35">
      <c r="B315" s="395">
        <v>0.05</v>
      </c>
    </row>
    <row r="316" spans="2:2" x14ac:dyDescent="0.35">
      <c r="B316" s="395">
        <v>0.05</v>
      </c>
    </row>
    <row r="317" spans="2:2" x14ac:dyDescent="0.35">
      <c r="B317" s="395">
        <v>0.05</v>
      </c>
    </row>
    <row r="318" spans="2:2" x14ac:dyDescent="0.35">
      <c r="B318" s="395">
        <v>0.05</v>
      </c>
    </row>
    <row r="319" spans="2:2" x14ac:dyDescent="0.35">
      <c r="B319" s="395">
        <v>0.05</v>
      </c>
    </row>
    <row r="320" spans="2:2" x14ac:dyDescent="0.35">
      <c r="B320" s="395">
        <v>0.05</v>
      </c>
    </row>
    <row r="321" spans="2:2" x14ac:dyDescent="0.35">
      <c r="B321" s="395">
        <v>0.05</v>
      </c>
    </row>
    <row r="322" spans="2:2" x14ac:dyDescent="0.35">
      <c r="B322" s="395">
        <v>0.05</v>
      </c>
    </row>
    <row r="323" spans="2:2" x14ac:dyDescent="0.35">
      <c r="B323" s="395">
        <v>0.05</v>
      </c>
    </row>
    <row r="324" spans="2:2" x14ac:dyDescent="0.35">
      <c r="B324" s="395">
        <v>0.05</v>
      </c>
    </row>
    <row r="325" spans="2:2" x14ac:dyDescent="0.35">
      <c r="B325" s="395">
        <v>0.05</v>
      </c>
    </row>
    <row r="326" spans="2:2" x14ac:dyDescent="0.35">
      <c r="B326" s="395">
        <v>0.05</v>
      </c>
    </row>
    <row r="327" spans="2:2" x14ac:dyDescent="0.35">
      <c r="B327" s="395">
        <v>0.05</v>
      </c>
    </row>
    <row r="328" spans="2:2" x14ac:dyDescent="0.35">
      <c r="B328" s="395">
        <v>0.05</v>
      </c>
    </row>
    <row r="329" spans="2:2" x14ac:dyDescent="0.35">
      <c r="B329" s="395">
        <v>0.05</v>
      </c>
    </row>
    <row r="330" spans="2:2" x14ac:dyDescent="0.35">
      <c r="B330" s="395">
        <v>0.05</v>
      </c>
    </row>
    <row r="331" spans="2:2" x14ac:dyDescent="0.35">
      <c r="B331" s="395">
        <v>0.05</v>
      </c>
    </row>
    <row r="332" spans="2:2" x14ac:dyDescent="0.35">
      <c r="B332" s="395">
        <v>0.05</v>
      </c>
    </row>
    <row r="333" spans="2:2" x14ac:dyDescent="0.35">
      <c r="B333" s="395">
        <v>0.05</v>
      </c>
    </row>
    <row r="334" spans="2:2" x14ac:dyDescent="0.35">
      <c r="B334" s="395">
        <v>0.05</v>
      </c>
    </row>
    <row r="335" spans="2:2" x14ac:dyDescent="0.35">
      <c r="B335" s="395">
        <v>0.05</v>
      </c>
    </row>
    <row r="336" spans="2:2" x14ac:dyDescent="0.35">
      <c r="B336" s="395">
        <v>0.05</v>
      </c>
    </row>
    <row r="337" spans="2:2" x14ac:dyDescent="0.35">
      <c r="B337" s="395">
        <v>0.05</v>
      </c>
    </row>
    <row r="338" spans="2:2" x14ac:dyDescent="0.35">
      <c r="B338" s="395">
        <v>0.05</v>
      </c>
    </row>
    <row r="339" spans="2:2" x14ac:dyDescent="0.35">
      <c r="B339" s="395">
        <v>0.05</v>
      </c>
    </row>
    <row r="340" spans="2:2" x14ac:dyDescent="0.35">
      <c r="B340" s="395">
        <v>0.05</v>
      </c>
    </row>
    <row r="341" spans="2:2" x14ac:dyDescent="0.35">
      <c r="B341" s="395">
        <v>0.05</v>
      </c>
    </row>
    <row r="342" spans="2:2" x14ac:dyDescent="0.35">
      <c r="B342" s="395">
        <v>0.05</v>
      </c>
    </row>
    <row r="343" spans="2:2" x14ac:dyDescent="0.35">
      <c r="B343" s="395">
        <v>0.05</v>
      </c>
    </row>
    <row r="344" spans="2:2" x14ac:dyDescent="0.35">
      <c r="B344" s="395">
        <v>0.05</v>
      </c>
    </row>
    <row r="345" spans="2:2" x14ac:dyDescent="0.35">
      <c r="B345" s="395">
        <v>0.05</v>
      </c>
    </row>
    <row r="346" spans="2:2" x14ac:dyDescent="0.35">
      <c r="B346" s="395">
        <v>0.05</v>
      </c>
    </row>
    <row r="347" spans="2:2" x14ac:dyDescent="0.35">
      <c r="B347" s="395">
        <v>0.05</v>
      </c>
    </row>
    <row r="348" spans="2:2" x14ac:dyDescent="0.35">
      <c r="B348" s="395">
        <v>0.05</v>
      </c>
    </row>
    <row r="349" spans="2:2" x14ac:dyDescent="0.35">
      <c r="B349" s="395">
        <v>0.05</v>
      </c>
    </row>
    <row r="350" spans="2:2" x14ac:dyDescent="0.35">
      <c r="B350" s="395">
        <v>0.05</v>
      </c>
    </row>
    <row r="351" spans="2:2" x14ac:dyDescent="0.35">
      <c r="B351" s="395">
        <v>0.05</v>
      </c>
    </row>
    <row r="352" spans="2:2" x14ac:dyDescent="0.35">
      <c r="B352" s="395">
        <v>0.05</v>
      </c>
    </row>
    <row r="353" spans="2:2" x14ac:dyDescent="0.35">
      <c r="B353" s="395">
        <v>0.05</v>
      </c>
    </row>
    <row r="354" spans="2:2" x14ac:dyDescent="0.35">
      <c r="B354" s="395">
        <v>0.05</v>
      </c>
    </row>
    <row r="355" spans="2:2" x14ac:dyDescent="0.35">
      <c r="B355" s="395">
        <v>0.05</v>
      </c>
    </row>
    <row r="356" spans="2:2" x14ac:dyDescent="0.35">
      <c r="B356" s="395">
        <v>0.05</v>
      </c>
    </row>
    <row r="357" spans="2:2" x14ac:dyDescent="0.35">
      <c r="B357" s="395">
        <v>0.05</v>
      </c>
    </row>
    <row r="358" spans="2:2" x14ac:dyDescent="0.35">
      <c r="B358" s="395">
        <v>0.05</v>
      </c>
    </row>
    <row r="359" spans="2:2" x14ac:dyDescent="0.35">
      <c r="B359" s="395">
        <v>0.05</v>
      </c>
    </row>
    <row r="360" spans="2:2" x14ac:dyDescent="0.35">
      <c r="B360" s="395">
        <v>0.05</v>
      </c>
    </row>
    <row r="361" spans="2:2" x14ac:dyDescent="0.35">
      <c r="B361" s="395">
        <v>0.05</v>
      </c>
    </row>
    <row r="362" spans="2:2" x14ac:dyDescent="0.35">
      <c r="B362" s="395">
        <v>0.05</v>
      </c>
    </row>
    <row r="363" spans="2:2" x14ac:dyDescent="0.35">
      <c r="B363" s="395">
        <v>0.05</v>
      </c>
    </row>
    <row r="364" spans="2:2" x14ac:dyDescent="0.35">
      <c r="B364" s="395">
        <v>0.05</v>
      </c>
    </row>
    <row r="365" spans="2:2" x14ac:dyDescent="0.35">
      <c r="B365" s="395">
        <v>0.05</v>
      </c>
    </row>
    <row r="366" spans="2:2" x14ac:dyDescent="0.35">
      <c r="B366" s="395">
        <v>0.05</v>
      </c>
    </row>
    <row r="367" spans="2:2" x14ac:dyDescent="0.35">
      <c r="B367" s="395">
        <v>0.05</v>
      </c>
    </row>
    <row r="368" spans="2:2" x14ac:dyDescent="0.35">
      <c r="B368" s="395">
        <v>0.05</v>
      </c>
    </row>
    <row r="369" spans="2:2" x14ac:dyDescent="0.35">
      <c r="B369" s="395">
        <v>0.05</v>
      </c>
    </row>
    <row r="370" spans="2:2" x14ac:dyDescent="0.35">
      <c r="B370" s="395">
        <v>0.05</v>
      </c>
    </row>
    <row r="371" spans="2:2" x14ac:dyDescent="0.35">
      <c r="B371" s="395">
        <v>0.05</v>
      </c>
    </row>
    <row r="372" spans="2:2" x14ac:dyDescent="0.35">
      <c r="B372" s="395">
        <v>0.05</v>
      </c>
    </row>
    <row r="373" spans="2:2" x14ac:dyDescent="0.35">
      <c r="B373" s="395">
        <v>0.05</v>
      </c>
    </row>
    <row r="374" spans="2:2" x14ac:dyDescent="0.35">
      <c r="B374" s="395">
        <v>0.05</v>
      </c>
    </row>
    <row r="375" spans="2:2" x14ac:dyDescent="0.35">
      <c r="B375" s="395">
        <v>0.05</v>
      </c>
    </row>
    <row r="376" spans="2:2" x14ac:dyDescent="0.35">
      <c r="B376" s="395">
        <v>0.05</v>
      </c>
    </row>
    <row r="377" spans="2:2" x14ac:dyDescent="0.35">
      <c r="B377" s="395">
        <v>0.05</v>
      </c>
    </row>
    <row r="378" spans="2:2" x14ac:dyDescent="0.35">
      <c r="B378" s="395">
        <v>0.05</v>
      </c>
    </row>
    <row r="379" spans="2:2" x14ac:dyDescent="0.35">
      <c r="B379" s="395">
        <v>0.05</v>
      </c>
    </row>
    <row r="380" spans="2:2" x14ac:dyDescent="0.35">
      <c r="B380" s="395">
        <v>0.05</v>
      </c>
    </row>
    <row r="381" spans="2:2" x14ac:dyDescent="0.35">
      <c r="B381" s="395">
        <v>0.05</v>
      </c>
    </row>
    <row r="382" spans="2:2" x14ac:dyDescent="0.35">
      <c r="B382" s="395">
        <v>0.05</v>
      </c>
    </row>
    <row r="383" spans="2:2" x14ac:dyDescent="0.35">
      <c r="B383" s="395">
        <v>0.05</v>
      </c>
    </row>
    <row r="384" spans="2:2" x14ac:dyDescent="0.35">
      <c r="B384" s="395">
        <v>0.05</v>
      </c>
    </row>
    <row r="385" spans="2:2" x14ac:dyDescent="0.35">
      <c r="B385" s="395">
        <v>0.05</v>
      </c>
    </row>
    <row r="386" spans="2:2" x14ac:dyDescent="0.35">
      <c r="B386" s="395">
        <v>0.05</v>
      </c>
    </row>
    <row r="387" spans="2:2" x14ac:dyDescent="0.35">
      <c r="B387" s="395">
        <v>0.05</v>
      </c>
    </row>
    <row r="388" spans="2:2" x14ac:dyDescent="0.35">
      <c r="B388" s="395">
        <v>0.05</v>
      </c>
    </row>
    <row r="389" spans="2:2" x14ac:dyDescent="0.35">
      <c r="B389" s="395">
        <v>0.05</v>
      </c>
    </row>
    <row r="390" spans="2:2" x14ac:dyDescent="0.35">
      <c r="B390" s="395">
        <v>0.05</v>
      </c>
    </row>
    <row r="391" spans="2:2" x14ac:dyDescent="0.35">
      <c r="B391" s="395">
        <v>0.05</v>
      </c>
    </row>
    <row r="392" spans="2:2" x14ac:dyDescent="0.35">
      <c r="B392" s="395">
        <v>0.05</v>
      </c>
    </row>
    <row r="393" spans="2:2" x14ac:dyDescent="0.35">
      <c r="B393" s="395">
        <v>0.05</v>
      </c>
    </row>
    <row r="394" spans="2:2" x14ac:dyDescent="0.35">
      <c r="B394" s="395">
        <v>0.05</v>
      </c>
    </row>
    <row r="395" spans="2:2" x14ac:dyDescent="0.35">
      <c r="B395" s="395">
        <v>0.05</v>
      </c>
    </row>
    <row r="396" spans="2:2" x14ac:dyDescent="0.35">
      <c r="B396" s="395">
        <v>0.05</v>
      </c>
    </row>
    <row r="397" spans="2:2" x14ac:dyDescent="0.35">
      <c r="B397" s="395">
        <v>0.05</v>
      </c>
    </row>
    <row r="398" spans="2:2" x14ac:dyDescent="0.35">
      <c r="B398" s="395">
        <v>0.05</v>
      </c>
    </row>
    <row r="399" spans="2:2" x14ac:dyDescent="0.35">
      <c r="B399" s="395">
        <v>0.05</v>
      </c>
    </row>
    <row r="400" spans="2:2" x14ac:dyDescent="0.35">
      <c r="B400" s="395">
        <v>0.05</v>
      </c>
    </row>
    <row r="401" spans="2:2" x14ac:dyDescent="0.35">
      <c r="B401" s="395">
        <v>0.05</v>
      </c>
    </row>
    <row r="402" spans="2:2" x14ac:dyDescent="0.35">
      <c r="B402" s="395">
        <v>0.05</v>
      </c>
    </row>
    <row r="403" spans="2:2" x14ac:dyDescent="0.35">
      <c r="B403" s="395">
        <v>0.05</v>
      </c>
    </row>
    <row r="404" spans="2:2" x14ac:dyDescent="0.35">
      <c r="B404" s="395">
        <v>0.05</v>
      </c>
    </row>
    <row r="405" spans="2:2" x14ac:dyDescent="0.35">
      <c r="B405" s="395">
        <v>0.05</v>
      </c>
    </row>
    <row r="406" spans="2:2" x14ac:dyDescent="0.35">
      <c r="B406" s="395">
        <v>0.05</v>
      </c>
    </row>
    <row r="407" spans="2:2" x14ac:dyDescent="0.35">
      <c r="B407" s="395">
        <v>0.05</v>
      </c>
    </row>
    <row r="408" spans="2:2" x14ac:dyDescent="0.35">
      <c r="B408" s="395">
        <v>0.05</v>
      </c>
    </row>
    <row r="409" spans="2:2" x14ac:dyDescent="0.35">
      <c r="B409" s="395">
        <v>0.05</v>
      </c>
    </row>
    <row r="410" spans="2:2" x14ac:dyDescent="0.35">
      <c r="B410" s="395">
        <v>0.05</v>
      </c>
    </row>
    <row r="411" spans="2:2" x14ac:dyDescent="0.35">
      <c r="B411" s="395">
        <v>0.05</v>
      </c>
    </row>
    <row r="412" spans="2:2" x14ac:dyDescent="0.35">
      <c r="B412" s="395">
        <v>0.05</v>
      </c>
    </row>
    <row r="413" spans="2:2" x14ac:dyDescent="0.35">
      <c r="B413" s="395">
        <v>0.05</v>
      </c>
    </row>
    <row r="414" spans="2:2" x14ac:dyDescent="0.35">
      <c r="B414" s="395">
        <v>0.05</v>
      </c>
    </row>
    <row r="415" spans="2:2" x14ac:dyDescent="0.35">
      <c r="B415" s="395">
        <v>0.05</v>
      </c>
    </row>
    <row r="416" spans="2:2" x14ac:dyDescent="0.35">
      <c r="B416" s="395">
        <v>0.05</v>
      </c>
    </row>
    <row r="417" spans="2:2" x14ac:dyDescent="0.35">
      <c r="B417" s="395">
        <v>0.05</v>
      </c>
    </row>
    <row r="418" spans="2:2" x14ac:dyDescent="0.35">
      <c r="B418" s="395">
        <v>0.05</v>
      </c>
    </row>
    <row r="419" spans="2:2" x14ac:dyDescent="0.35">
      <c r="B419" s="395">
        <v>0.05</v>
      </c>
    </row>
    <row r="420" spans="2:2" x14ac:dyDescent="0.35">
      <c r="B420" s="395">
        <v>0.05</v>
      </c>
    </row>
    <row r="421" spans="2:2" x14ac:dyDescent="0.35">
      <c r="B421" s="395">
        <v>0.05</v>
      </c>
    </row>
    <row r="422" spans="2:2" x14ac:dyDescent="0.35">
      <c r="B422" s="395">
        <v>0.05</v>
      </c>
    </row>
    <row r="423" spans="2:2" x14ac:dyDescent="0.35">
      <c r="B423" s="395">
        <v>0.05</v>
      </c>
    </row>
    <row r="424" spans="2:2" x14ac:dyDescent="0.35">
      <c r="B424" s="395">
        <v>0.05</v>
      </c>
    </row>
    <row r="425" spans="2:2" x14ac:dyDescent="0.35">
      <c r="B425" s="395">
        <v>0.05</v>
      </c>
    </row>
    <row r="426" spans="2:2" x14ac:dyDescent="0.35">
      <c r="B426" s="395">
        <v>0.05</v>
      </c>
    </row>
    <row r="427" spans="2:2" x14ac:dyDescent="0.35">
      <c r="B427" s="395">
        <v>0.05</v>
      </c>
    </row>
    <row r="428" spans="2:2" x14ac:dyDescent="0.35">
      <c r="B428" s="395">
        <v>0.05</v>
      </c>
    </row>
    <row r="429" spans="2:2" x14ac:dyDescent="0.35">
      <c r="B429" s="395">
        <v>0.05</v>
      </c>
    </row>
    <row r="430" spans="2:2" x14ac:dyDescent="0.35">
      <c r="B430" s="395">
        <v>0.05</v>
      </c>
    </row>
    <row r="431" spans="2:2" x14ac:dyDescent="0.35">
      <c r="B431" s="395">
        <v>0.05</v>
      </c>
    </row>
    <row r="432" spans="2:2" x14ac:dyDescent="0.35">
      <c r="B432" s="395">
        <v>0.05</v>
      </c>
    </row>
    <row r="433" spans="2:2" x14ac:dyDescent="0.35">
      <c r="B433" s="395">
        <v>0.05</v>
      </c>
    </row>
    <row r="434" spans="2:2" x14ac:dyDescent="0.35">
      <c r="B434" s="395">
        <v>0.05</v>
      </c>
    </row>
    <row r="435" spans="2:2" x14ac:dyDescent="0.35">
      <c r="B435" s="395">
        <v>0.05</v>
      </c>
    </row>
    <row r="436" spans="2:2" x14ac:dyDescent="0.35">
      <c r="B436" s="395">
        <v>0.05</v>
      </c>
    </row>
    <row r="437" spans="2:2" x14ac:dyDescent="0.35">
      <c r="B437" s="395">
        <v>0.05</v>
      </c>
    </row>
    <row r="438" spans="2:2" x14ac:dyDescent="0.35">
      <c r="B438" s="395">
        <v>0.05</v>
      </c>
    </row>
    <row r="439" spans="2:2" x14ac:dyDescent="0.35">
      <c r="B439" s="395">
        <v>0.05</v>
      </c>
    </row>
    <row r="440" spans="2:2" x14ac:dyDescent="0.35">
      <c r="B440" s="395">
        <v>0.05</v>
      </c>
    </row>
    <row r="441" spans="2:2" x14ac:dyDescent="0.35">
      <c r="B441" s="395">
        <v>0.05</v>
      </c>
    </row>
    <row r="442" spans="2:2" x14ac:dyDescent="0.35">
      <c r="B442" s="395">
        <v>0.05</v>
      </c>
    </row>
    <row r="443" spans="2:2" x14ac:dyDescent="0.35">
      <c r="B443" s="395">
        <v>0.05</v>
      </c>
    </row>
    <row r="444" spans="2:2" x14ac:dyDescent="0.35">
      <c r="B444" s="395">
        <v>0.05</v>
      </c>
    </row>
    <row r="445" spans="2:2" x14ac:dyDescent="0.35">
      <c r="B445" s="395">
        <v>0.05</v>
      </c>
    </row>
    <row r="446" spans="2:2" x14ac:dyDescent="0.35">
      <c r="B446" s="395">
        <v>0.05</v>
      </c>
    </row>
    <row r="447" spans="2:2" x14ac:dyDescent="0.35">
      <c r="B447" s="395">
        <v>0.05</v>
      </c>
    </row>
    <row r="448" spans="2:2" x14ac:dyDescent="0.35">
      <c r="B448" s="395">
        <v>0.05</v>
      </c>
    </row>
    <row r="449" spans="2:2" x14ac:dyDescent="0.35">
      <c r="B449" s="395">
        <v>0.05</v>
      </c>
    </row>
    <row r="450" spans="2:2" x14ac:dyDescent="0.35">
      <c r="B450" s="395">
        <v>0.05</v>
      </c>
    </row>
    <row r="451" spans="2:2" x14ac:dyDescent="0.35">
      <c r="B451" s="395">
        <v>0.05</v>
      </c>
    </row>
    <row r="452" spans="2:2" x14ac:dyDescent="0.35">
      <c r="B452" s="395">
        <v>0.05</v>
      </c>
    </row>
    <row r="453" spans="2:2" x14ac:dyDescent="0.35">
      <c r="B453" s="395">
        <v>0.05</v>
      </c>
    </row>
    <row r="454" spans="2:2" x14ac:dyDescent="0.35">
      <c r="B454" s="395">
        <v>0.05</v>
      </c>
    </row>
    <row r="455" spans="2:2" x14ac:dyDescent="0.35">
      <c r="B455" s="395">
        <v>0.05</v>
      </c>
    </row>
    <row r="456" spans="2:2" x14ac:dyDescent="0.35">
      <c r="B456" s="395">
        <v>0.05</v>
      </c>
    </row>
    <row r="457" spans="2:2" x14ac:dyDescent="0.35">
      <c r="B457" s="395">
        <v>0.05</v>
      </c>
    </row>
    <row r="458" spans="2:2" x14ac:dyDescent="0.35">
      <c r="B458" s="395">
        <v>0.05</v>
      </c>
    </row>
    <row r="459" spans="2:2" x14ac:dyDescent="0.35">
      <c r="B459" s="395">
        <v>0.05</v>
      </c>
    </row>
    <row r="460" spans="2:2" x14ac:dyDescent="0.35">
      <c r="B460" s="395">
        <v>0.05</v>
      </c>
    </row>
    <row r="461" spans="2:2" x14ac:dyDescent="0.35">
      <c r="B461" s="395">
        <v>0.05</v>
      </c>
    </row>
    <row r="462" spans="2:2" x14ac:dyDescent="0.35">
      <c r="B462" s="395">
        <v>0.05</v>
      </c>
    </row>
    <row r="463" spans="2:2" x14ac:dyDescent="0.35">
      <c r="B463" s="395">
        <v>0.05</v>
      </c>
    </row>
    <row r="464" spans="2:2" x14ac:dyDescent="0.35">
      <c r="B464" s="395">
        <v>0.05</v>
      </c>
    </row>
    <row r="465" spans="2:2" x14ac:dyDescent="0.35">
      <c r="B465" s="395">
        <v>0.05</v>
      </c>
    </row>
    <row r="466" spans="2:2" x14ac:dyDescent="0.35">
      <c r="B466" s="395">
        <v>0.05</v>
      </c>
    </row>
    <row r="467" spans="2:2" x14ac:dyDescent="0.35">
      <c r="B467" s="395">
        <v>0.05</v>
      </c>
    </row>
    <row r="468" spans="2:2" x14ac:dyDescent="0.35">
      <c r="B468" s="395">
        <v>0.05</v>
      </c>
    </row>
    <row r="469" spans="2:2" x14ac:dyDescent="0.35">
      <c r="B469" s="395">
        <v>0.05</v>
      </c>
    </row>
    <row r="470" spans="2:2" x14ac:dyDescent="0.35">
      <c r="B470" s="395">
        <v>0.05</v>
      </c>
    </row>
    <row r="471" spans="2:2" x14ac:dyDescent="0.35">
      <c r="B471" s="395">
        <v>0.05</v>
      </c>
    </row>
    <row r="472" spans="2:2" x14ac:dyDescent="0.35">
      <c r="B472" s="395">
        <v>0.05</v>
      </c>
    </row>
    <row r="473" spans="2:2" x14ac:dyDescent="0.35">
      <c r="B473" s="395">
        <v>0.05</v>
      </c>
    </row>
    <row r="474" spans="2:2" x14ac:dyDescent="0.35">
      <c r="B474" s="395">
        <v>0.05</v>
      </c>
    </row>
    <row r="475" spans="2:2" x14ac:dyDescent="0.35">
      <c r="B475" s="395">
        <v>0.05</v>
      </c>
    </row>
    <row r="476" spans="2:2" x14ac:dyDescent="0.35">
      <c r="B476" s="395">
        <v>0.05</v>
      </c>
    </row>
    <row r="477" spans="2:2" x14ac:dyDescent="0.35">
      <c r="B477" s="395">
        <v>0.05</v>
      </c>
    </row>
    <row r="478" spans="2:2" x14ac:dyDescent="0.35">
      <c r="B478" s="395">
        <v>0.05</v>
      </c>
    </row>
    <row r="479" spans="2:2" x14ac:dyDescent="0.35">
      <c r="B479" s="395">
        <v>0.05</v>
      </c>
    </row>
    <row r="480" spans="2:2" x14ac:dyDescent="0.35">
      <c r="B480" s="395">
        <v>0.05</v>
      </c>
    </row>
    <row r="481" spans="2:2" x14ac:dyDescent="0.35">
      <c r="B481" s="395">
        <v>0.05</v>
      </c>
    </row>
    <row r="482" spans="2:2" x14ac:dyDescent="0.35">
      <c r="B482" s="395">
        <v>0.05</v>
      </c>
    </row>
    <row r="483" spans="2:2" x14ac:dyDescent="0.35">
      <c r="B483" s="395">
        <v>0.05</v>
      </c>
    </row>
    <row r="484" spans="2:2" x14ac:dyDescent="0.35">
      <c r="B484" s="395">
        <v>0.05</v>
      </c>
    </row>
    <row r="485" spans="2:2" x14ac:dyDescent="0.35">
      <c r="B485" s="395">
        <v>0.05</v>
      </c>
    </row>
    <row r="486" spans="2:2" x14ac:dyDescent="0.35">
      <c r="B486" s="395">
        <v>0.05</v>
      </c>
    </row>
    <row r="487" spans="2:2" x14ac:dyDescent="0.35">
      <c r="B487" s="395">
        <v>0.05</v>
      </c>
    </row>
    <row r="488" spans="2:2" x14ac:dyDescent="0.35">
      <c r="B488" s="395">
        <v>0.05</v>
      </c>
    </row>
    <row r="489" spans="2:2" x14ac:dyDescent="0.35">
      <c r="B489" s="395">
        <v>0.05</v>
      </c>
    </row>
    <row r="490" spans="2:2" x14ac:dyDescent="0.35">
      <c r="B490" s="395">
        <v>0.05</v>
      </c>
    </row>
    <row r="491" spans="2:2" x14ac:dyDescent="0.35">
      <c r="B491" s="395">
        <v>0.05</v>
      </c>
    </row>
    <row r="492" spans="2:2" x14ac:dyDescent="0.35">
      <c r="B492" s="395">
        <v>0.05</v>
      </c>
    </row>
    <row r="493" spans="2:2" x14ac:dyDescent="0.35">
      <c r="B493" s="395">
        <v>0.05</v>
      </c>
    </row>
    <row r="494" spans="2:2" x14ac:dyDescent="0.35">
      <c r="B494" s="395">
        <v>0.05</v>
      </c>
    </row>
    <row r="495" spans="2:2" x14ac:dyDescent="0.35">
      <c r="B495" s="395">
        <v>0.05</v>
      </c>
    </row>
    <row r="496" spans="2:2" x14ac:dyDescent="0.35">
      <c r="B496" s="395">
        <v>0.05</v>
      </c>
    </row>
    <row r="497" spans="2:2" x14ac:dyDescent="0.35">
      <c r="B497" s="395">
        <v>0.05</v>
      </c>
    </row>
    <row r="498" spans="2:2" x14ac:dyDescent="0.35">
      <c r="B498" s="395">
        <v>0.05</v>
      </c>
    </row>
    <row r="499" spans="2:2" x14ac:dyDescent="0.35">
      <c r="B499" s="395">
        <v>0.05</v>
      </c>
    </row>
    <row r="500" spans="2:2" x14ac:dyDescent="0.35">
      <c r="B500" s="395">
        <v>0.05</v>
      </c>
    </row>
    <row r="501" spans="2:2" x14ac:dyDescent="0.35">
      <c r="B501" s="395">
        <v>0.05</v>
      </c>
    </row>
    <row r="502" spans="2:2" x14ac:dyDescent="0.35">
      <c r="B502" s="395">
        <v>0.05</v>
      </c>
    </row>
    <row r="503" spans="2:2" x14ac:dyDescent="0.35">
      <c r="B503" s="395">
        <v>0.05</v>
      </c>
    </row>
    <row r="504" spans="2:2" x14ac:dyDescent="0.35">
      <c r="B504" s="395">
        <v>0.05</v>
      </c>
    </row>
    <row r="505" spans="2:2" x14ac:dyDescent="0.35">
      <c r="B505" s="395">
        <v>0.05</v>
      </c>
    </row>
    <row r="506" spans="2:2" x14ac:dyDescent="0.35">
      <c r="B506" s="395">
        <v>0.05</v>
      </c>
    </row>
    <row r="507" spans="2:2" x14ac:dyDescent="0.35">
      <c r="B507" s="395">
        <v>0.05</v>
      </c>
    </row>
    <row r="508" spans="2:2" x14ac:dyDescent="0.35">
      <c r="B508" s="395">
        <v>0.05</v>
      </c>
    </row>
    <row r="509" spans="2:2" x14ac:dyDescent="0.35">
      <c r="B509" s="395">
        <v>0.05</v>
      </c>
    </row>
    <row r="510" spans="2:2" x14ac:dyDescent="0.35">
      <c r="B510" s="395">
        <v>0.05</v>
      </c>
    </row>
    <row r="511" spans="2:2" x14ac:dyDescent="0.35">
      <c r="B511" s="395">
        <v>0.05</v>
      </c>
    </row>
    <row r="512" spans="2:2" x14ac:dyDescent="0.35">
      <c r="B512" s="395">
        <v>0.05</v>
      </c>
    </row>
    <row r="513" spans="2:2" x14ac:dyDescent="0.35">
      <c r="B513" s="395">
        <v>0.05</v>
      </c>
    </row>
    <row r="514" spans="2:2" x14ac:dyDescent="0.35">
      <c r="B514" s="395">
        <v>0.05</v>
      </c>
    </row>
    <row r="515" spans="2:2" x14ac:dyDescent="0.35">
      <c r="B515" s="395">
        <v>0.05</v>
      </c>
    </row>
    <row r="516" spans="2:2" x14ac:dyDescent="0.35">
      <c r="B516" s="395">
        <v>0.05</v>
      </c>
    </row>
    <row r="517" spans="2:2" x14ac:dyDescent="0.35">
      <c r="B517" s="395">
        <v>0.05</v>
      </c>
    </row>
    <row r="518" spans="2:2" x14ac:dyDescent="0.35">
      <c r="B518" s="395">
        <v>0.05</v>
      </c>
    </row>
    <row r="519" spans="2:2" x14ac:dyDescent="0.35">
      <c r="B519" s="395">
        <v>0.05</v>
      </c>
    </row>
    <row r="520" spans="2:2" x14ac:dyDescent="0.35">
      <c r="B520" s="395">
        <v>0.05</v>
      </c>
    </row>
    <row r="521" spans="2:2" x14ac:dyDescent="0.35">
      <c r="B521" s="395">
        <v>0.05</v>
      </c>
    </row>
    <row r="522" spans="2:2" x14ac:dyDescent="0.35">
      <c r="B522" s="395">
        <v>0.05</v>
      </c>
    </row>
    <row r="523" spans="2:2" x14ac:dyDescent="0.35">
      <c r="B523" s="395">
        <v>0.05</v>
      </c>
    </row>
    <row r="524" spans="2:2" x14ac:dyDescent="0.35">
      <c r="B524" s="395">
        <v>0.05</v>
      </c>
    </row>
    <row r="525" spans="2:2" x14ac:dyDescent="0.35">
      <c r="B525" s="395">
        <v>0.05</v>
      </c>
    </row>
    <row r="526" spans="2:2" x14ac:dyDescent="0.35">
      <c r="B526" s="395">
        <v>0.05</v>
      </c>
    </row>
    <row r="527" spans="2:2" x14ac:dyDescent="0.35">
      <c r="B527" s="395">
        <v>0.05</v>
      </c>
    </row>
    <row r="528" spans="2:2" x14ac:dyDescent="0.35">
      <c r="B528" s="395">
        <v>0.05</v>
      </c>
    </row>
    <row r="529" spans="2:2" x14ac:dyDescent="0.35">
      <c r="B529" s="395">
        <v>0.05</v>
      </c>
    </row>
    <row r="530" spans="2:2" x14ac:dyDescent="0.35">
      <c r="B530" s="395">
        <v>0.05</v>
      </c>
    </row>
    <row r="531" spans="2:2" x14ac:dyDescent="0.35">
      <c r="B531" s="395">
        <v>0.05</v>
      </c>
    </row>
    <row r="532" spans="2:2" x14ac:dyDescent="0.35">
      <c r="B532" s="395">
        <v>0.05</v>
      </c>
    </row>
    <row r="533" spans="2:2" x14ac:dyDescent="0.35">
      <c r="B533" s="395">
        <v>0.05</v>
      </c>
    </row>
    <row r="534" spans="2:2" x14ac:dyDescent="0.35">
      <c r="B534" s="395">
        <v>0.05</v>
      </c>
    </row>
    <row r="535" spans="2:2" x14ac:dyDescent="0.35">
      <c r="B535" s="395">
        <v>0.05</v>
      </c>
    </row>
    <row r="536" spans="2:2" x14ac:dyDescent="0.35">
      <c r="B536" s="395">
        <v>0.05</v>
      </c>
    </row>
    <row r="537" spans="2:2" x14ac:dyDescent="0.35">
      <c r="B537" s="395">
        <v>0.05</v>
      </c>
    </row>
    <row r="538" spans="2:2" x14ac:dyDescent="0.35">
      <c r="B538" s="395">
        <v>0.05</v>
      </c>
    </row>
    <row r="539" spans="2:2" x14ac:dyDescent="0.35">
      <c r="B539" s="395">
        <v>0.05</v>
      </c>
    </row>
    <row r="540" spans="2:2" x14ac:dyDescent="0.35">
      <c r="B540" s="395">
        <v>0.05</v>
      </c>
    </row>
    <row r="541" spans="2:2" x14ac:dyDescent="0.35">
      <c r="B541" s="395">
        <v>0.05</v>
      </c>
    </row>
    <row r="542" spans="2:2" x14ac:dyDescent="0.35">
      <c r="B542" s="395">
        <v>0.05</v>
      </c>
    </row>
    <row r="543" spans="2:2" x14ac:dyDescent="0.35">
      <c r="B543" s="395">
        <v>0.05</v>
      </c>
    </row>
    <row r="544" spans="2:2" x14ac:dyDescent="0.35">
      <c r="B544" s="395">
        <v>0.05</v>
      </c>
    </row>
    <row r="545" spans="2:2" x14ac:dyDescent="0.35">
      <c r="B545" s="395">
        <v>0.05</v>
      </c>
    </row>
    <row r="546" spans="2:2" x14ac:dyDescent="0.35">
      <c r="B546" s="395">
        <v>0.05</v>
      </c>
    </row>
    <row r="547" spans="2:2" x14ac:dyDescent="0.35">
      <c r="B547" s="395">
        <v>0.05</v>
      </c>
    </row>
    <row r="548" spans="2:2" x14ac:dyDescent="0.35">
      <c r="B548" s="395">
        <v>0.05</v>
      </c>
    </row>
    <row r="549" spans="2:2" x14ac:dyDescent="0.35">
      <c r="B549" s="395">
        <v>0.05</v>
      </c>
    </row>
    <row r="550" spans="2:2" x14ac:dyDescent="0.35">
      <c r="B550" s="395">
        <v>0.05</v>
      </c>
    </row>
    <row r="551" spans="2:2" x14ac:dyDescent="0.35">
      <c r="B551" s="395">
        <v>0.05</v>
      </c>
    </row>
    <row r="552" spans="2:2" x14ac:dyDescent="0.35">
      <c r="B552" s="395">
        <v>0.05</v>
      </c>
    </row>
    <row r="553" spans="2:2" x14ac:dyDescent="0.35">
      <c r="B553" s="395">
        <v>0.05</v>
      </c>
    </row>
    <row r="554" spans="2:2" x14ac:dyDescent="0.35">
      <c r="B554" s="395">
        <v>0.05</v>
      </c>
    </row>
    <row r="555" spans="2:2" x14ac:dyDescent="0.35">
      <c r="B555" s="395">
        <v>0.05</v>
      </c>
    </row>
    <row r="556" spans="2:2" x14ac:dyDescent="0.35">
      <c r="B556" s="395">
        <v>0.05</v>
      </c>
    </row>
    <row r="557" spans="2:2" x14ac:dyDescent="0.35">
      <c r="B557" s="395">
        <v>0.05</v>
      </c>
    </row>
    <row r="558" spans="2:2" x14ac:dyDescent="0.35">
      <c r="B558" s="395">
        <v>0.05</v>
      </c>
    </row>
    <row r="559" spans="2:2" x14ac:dyDescent="0.35">
      <c r="B559" s="395">
        <v>0.05</v>
      </c>
    </row>
    <row r="560" spans="2:2" x14ac:dyDescent="0.35">
      <c r="B560" s="395">
        <v>0.05</v>
      </c>
    </row>
    <row r="561" spans="2:2" x14ac:dyDescent="0.35">
      <c r="B561" s="395">
        <v>0.05</v>
      </c>
    </row>
    <row r="562" spans="2:2" x14ac:dyDescent="0.35">
      <c r="B562" s="395">
        <v>0.05</v>
      </c>
    </row>
    <row r="563" spans="2:2" x14ac:dyDescent="0.35">
      <c r="B563" s="395">
        <v>0.05</v>
      </c>
    </row>
    <row r="564" spans="2:2" x14ac:dyDescent="0.35">
      <c r="B564" s="395">
        <v>0.05</v>
      </c>
    </row>
    <row r="565" spans="2:2" x14ac:dyDescent="0.35">
      <c r="B565" s="395">
        <v>0.05</v>
      </c>
    </row>
    <row r="566" spans="2:2" x14ac:dyDescent="0.35">
      <c r="B566" s="395">
        <v>0.05</v>
      </c>
    </row>
    <row r="567" spans="2:2" x14ac:dyDescent="0.35">
      <c r="B567" s="395">
        <v>0.05</v>
      </c>
    </row>
    <row r="568" spans="2:2" x14ac:dyDescent="0.35">
      <c r="B568" s="395">
        <v>0.05</v>
      </c>
    </row>
    <row r="569" spans="2:2" x14ac:dyDescent="0.35">
      <c r="B569" s="395">
        <v>0.05</v>
      </c>
    </row>
    <row r="570" spans="2:2" x14ac:dyDescent="0.35">
      <c r="B570" s="395">
        <v>0.05</v>
      </c>
    </row>
    <row r="571" spans="2:2" x14ac:dyDescent="0.35">
      <c r="B571" s="395">
        <v>0.05</v>
      </c>
    </row>
    <row r="572" spans="2:2" x14ac:dyDescent="0.35">
      <c r="B572" s="395">
        <v>0.05</v>
      </c>
    </row>
    <row r="573" spans="2:2" x14ac:dyDescent="0.35">
      <c r="B573" s="395">
        <v>0.05</v>
      </c>
    </row>
    <row r="574" spans="2:2" x14ac:dyDescent="0.35">
      <c r="B574" s="395">
        <v>0.05</v>
      </c>
    </row>
    <row r="575" spans="2:2" x14ac:dyDescent="0.35">
      <c r="B575" s="395">
        <v>0.05</v>
      </c>
    </row>
    <row r="576" spans="2:2" x14ac:dyDescent="0.35">
      <c r="B576" s="395">
        <v>0.05</v>
      </c>
    </row>
    <row r="577" spans="2:2" x14ac:dyDescent="0.35">
      <c r="B577" s="395">
        <v>0.05</v>
      </c>
    </row>
    <row r="578" spans="2:2" x14ac:dyDescent="0.35">
      <c r="B578" s="395">
        <v>0.05</v>
      </c>
    </row>
    <row r="579" spans="2:2" x14ac:dyDescent="0.35">
      <c r="B579" s="395">
        <v>0.05</v>
      </c>
    </row>
    <row r="580" spans="2:2" x14ac:dyDescent="0.35">
      <c r="B580" s="395">
        <v>0.05</v>
      </c>
    </row>
    <row r="581" spans="2:2" x14ac:dyDescent="0.35">
      <c r="B581" s="395">
        <v>0.05</v>
      </c>
    </row>
    <row r="582" spans="2:2" x14ac:dyDescent="0.35">
      <c r="B582" s="395">
        <v>0.05</v>
      </c>
    </row>
    <row r="583" spans="2:2" x14ac:dyDescent="0.35">
      <c r="B583" s="395">
        <v>0.05</v>
      </c>
    </row>
    <row r="584" spans="2:2" x14ac:dyDescent="0.35">
      <c r="B584" s="395">
        <v>0.05</v>
      </c>
    </row>
    <row r="585" spans="2:2" x14ac:dyDescent="0.35">
      <c r="B585" s="395">
        <v>0.05</v>
      </c>
    </row>
    <row r="586" spans="2:2" x14ac:dyDescent="0.35">
      <c r="B586" s="395">
        <v>0.05</v>
      </c>
    </row>
    <row r="587" spans="2:2" x14ac:dyDescent="0.35">
      <c r="B587" s="395">
        <v>0.05</v>
      </c>
    </row>
    <row r="588" spans="2:2" x14ac:dyDescent="0.35">
      <c r="B588" s="395">
        <v>0.05</v>
      </c>
    </row>
    <row r="589" spans="2:2" x14ac:dyDescent="0.35">
      <c r="B589" s="395">
        <v>0.05</v>
      </c>
    </row>
    <row r="590" spans="2:2" x14ac:dyDescent="0.35">
      <c r="B590" s="395">
        <v>0.05</v>
      </c>
    </row>
    <row r="591" spans="2:2" x14ac:dyDescent="0.35">
      <c r="B591" s="395">
        <v>0.05</v>
      </c>
    </row>
    <row r="592" spans="2:2" x14ac:dyDescent="0.35">
      <c r="B592" s="395">
        <v>0.05</v>
      </c>
    </row>
    <row r="593" spans="2:2" x14ac:dyDescent="0.35">
      <c r="B593" s="395">
        <v>0.05</v>
      </c>
    </row>
    <row r="594" spans="2:2" x14ac:dyDescent="0.35">
      <c r="B594" s="395">
        <v>0.05</v>
      </c>
    </row>
    <row r="595" spans="2:2" x14ac:dyDescent="0.35">
      <c r="B595" s="395">
        <v>0.05</v>
      </c>
    </row>
    <row r="596" spans="2:2" x14ac:dyDescent="0.35">
      <c r="B596" s="395">
        <v>0.05</v>
      </c>
    </row>
    <row r="597" spans="2:2" x14ac:dyDescent="0.35">
      <c r="B597" s="395">
        <v>0.05</v>
      </c>
    </row>
    <row r="598" spans="2:2" x14ac:dyDescent="0.35">
      <c r="B598" s="395">
        <v>0.05</v>
      </c>
    </row>
    <row r="599" spans="2:2" x14ac:dyDescent="0.35">
      <c r="B599" s="395">
        <v>0.05</v>
      </c>
    </row>
    <row r="600" spans="2:2" x14ac:dyDescent="0.35">
      <c r="B600" s="395">
        <v>0.05</v>
      </c>
    </row>
    <row r="601" spans="2:2" x14ac:dyDescent="0.35">
      <c r="B601" s="395">
        <v>0.05</v>
      </c>
    </row>
    <row r="602" spans="2:2" x14ac:dyDescent="0.35">
      <c r="B602" s="395">
        <v>0.05</v>
      </c>
    </row>
    <row r="603" spans="2:2" x14ac:dyDescent="0.35">
      <c r="B603" s="395">
        <v>0.05</v>
      </c>
    </row>
    <row r="604" spans="2:2" x14ac:dyDescent="0.35">
      <c r="B604" s="395">
        <v>0.05</v>
      </c>
    </row>
    <row r="605" spans="2:2" x14ac:dyDescent="0.35">
      <c r="B605" s="395">
        <v>0.05</v>
      </c>
    </row>
    <row r="606" spans="2:2" x14ac:dyDescent="0.35">
      <c r="B606" s="395">
        <v>0.05</v>
      </c>
    </row>
    <row r="607" spans="2:2" x14ac:dyDescent="0.35">
      <c r="B607" s="395">
        <v>0.05</v>
      </c>
    </row>
    <row r="608" spans="2:2" x14ac:dyDescent="0.35">
      <c r="B608" s="395">
        <v>0.05</v>
      </c>
    </row>
    <row r="609" spans="2:2" x14ac:dyDescent="0.35">
      <c r="B609" s="395">
        <v>0.05</v>
      </c>
    </row>
    <row r="610" spans="2:2" x14ac:dyDescent="0.35">
      <c r="B610" s="395">
        <v>0.05</v>
      </c>
    </row>
    <row r="611" spans="2:2" x14ac:dyDescent="0.35">
      <c r="B611" s="395">
        <v>0.05</v>
      </c>
    </row>
    <row r="612" spans="2:2" x14ac:dyDescent="0.35">
      <c r="B612" s="395">
        <v>0.05</v>
      </c>
    </row>
    <row r="613" spans="2:2" x14ac:dyDescent="0.35">
      <c r="B613" s="395">
        <v>0.05</v>
      </c>
    </row>
    <row r="614" spans="2:2" x14ac:dyDescent="0.35">
      <c r="B614" s="395">
        <v>0.05</v>
      </c>
    </row>
    <row r="615" spans="2:2" x14ac:dyDescent="0.35">
      <c r="B615" s="395">
        <v>0.05</v>
      </c>
    </row>
    <row r="616" spans="2:2" x14ac:dyDescent="0.35">
      <c r="B616" s="395">
        <v>0.05</v>
      </c>
    </row>
    <row r="617" spans="2:2" x14ac:dyDescent="0.35">
      <c r="B617" s="395">
        <v>0.05</v>
      </c>
    </row>
    <row r="618" spans="2:2" x14ac:dyDescent="0.35">
      <c r="B618" s="395">
        <v>0.05</v>
      </c>
    </row>
    <row r="619" spans="2:2" x14ac:dyDescent="0.35">
      <c r="B619" s="395">
        <v>0.05</v>
      </c>
    </row>
    <row r="620" spans="2:2" x14ac:dyDescent="0.35">
      <c r="B620" s="395">
        <v>0.05</v>
      </c>
    </row>
    <row r="621" spans="2:2" x14ac:dyDescent="0.35">
      <c r="B621" s="395">
        <v>0.05</v>
      </c>
    </row>
    <row r="622" spans="2:2" x14ac:dyDescent="0.35">
      <c r="B622" s="395">
        <v>0.05</v>
      </c>
    </row>
    <row r="623" spans="2:2" x14ac:dyDescent="0.35">
      <c r="B623" s="395">
        <v>0.05</v>
      </c>
    </row>
    <row r="624" spans="2:2" x14ac:dyDescent="0.35">
      <c r="B624" s="395">
        <v>0.05</v>
      </c>
    </row>
    <row r="625" spans="2:2" x14ac:dyDescent="0.35">
      <c r="B625" s="395">
        <v>0.05</v>
      </c>
    </row>
    <row r="626" spans="2:2" x14ac:dyDescent="0.35">
      <c r="B626" s="395">
        <v>0.05</v>
      </c>
    </row>
    <row r="627" spans="2:2" x14ac:dyDescent="0.35">
      <c r="B627" s="395">
        <v>0.05</v>
      </c>
    </row>
    <row r="628" spans="2:2" x14ac:dyDescent="0.35">
      <c r="B628" s="395">
        <v>0.05</v>
      </c>
    </row>
    <row r="629" spans="2:2" x14ac:dyDescent="0.35">
      <c r="B629" s="395">
        <v>0.05</v>
      </c>
    </row>
    <row r="630" spans="2:2" x14ac:dyDescent="0.35">
      <c r="B630" s="395">
        <v>0.05</v>
      </c>
    </row>
    <row r="631" spans="2:2" x14ac:dyDescent="0.35">
      <c r="B631" s="395">
        <v>0.05</v>
      </c>
    </row>
    <row r="632" spans="2:2" x14ac:dyDescent="0.35">
      <c r="B632" s="395">
        <v>0.05</v>
      </c>
    </row>
    <row r="633" spans="2:2" x14ac:dyDescent="0.35">
      <c r="B633" s="395">
        <v>0.05</v>
      </c>
    </row>
    <row r="634" spans="2:2" x14ac:dyDescent="0.35">
      <c r="B634" s="395">
        <v>0.05</v>
      </c>
    </row>
    <row r="635" spans="2:2" x14ac:dyDescent="0.35">
      <c r="B635" s="395">
        <v>0.05</v>
      </c>
    </row>
    <row r="636" spans="2:2" x14ac:dyDescent="0.35">
      <c r="B636" s="395">
        <v>0.05</v>
      </c>
    </row>
    <row r="637" spans="2:2" x14ac:dyDescent="0.35">
      <c r="B637" s="395">
        <v>0.05</v>
      </c>
    </row>
    <row r="638" spans="2:2" x14ac:dyDescent="0.35">
      <c r="B638" s="395">
        <v>0.05</v>
      </c>
    </row>
    <row r="639" spans="2:2" x14ac:dyDescent="0.35">
      <c r="B639" s="395">
        <v>0.05</v>
      </c>
    </row>
    <row r="640" spans="2:2" x14ac:dyDescent="0.35">
      <c r="B640" s="395">
        <v>0.05</v>
      </c>
    </row>
    <row r="641" spans="2:2" x14ac:dyDescent="0.35">
      <c r="B641" s="395">
        <v>0.05</v>
      </c>
    </row>
    <row r="642" spans="2:2" x14ac:dyDescent="0.35">
      <c r="B642" s="395">
        <v>0.05</v>
      </c>
    </row>
    <row r="643" spans="2:2" x14ac:dyDescent="0.35">
      <c r="B643" s="395">
        <v>0.05</v>
      </c>
    </row>
    <row r="644" spans="2:2" x14ac:dyDescent="0.35">
      <c r="B644" s="395">
        <v>0.05</v>
      </c>
    </row>
    <row r="645" spans="2:2" x14ac:dyDescent="0.35">
      <c r="B645" s="395">
        <v>0.05</v>
      </c>
    </row>
    <row r="646" spans="2:2" x14ac:dyDescent="0.35">
      <c r="B646" s="395">
        <v>0.05</v>
      </c>
    </row>
    <row r="647" spans="2:2" x14ac:dyDescent="0.35">
      <c r="B647" s="395">
        <v>0.05</v>
      </c>
    </row>
    <row r="648" spans="2:2" x14ac:dyDescent="0.35">
      <c r="B648" s="395">
        <v>0.05</v>
      </c>
    </row>
    <row r="649" spans="2:2" x14ac:dyDescent="0.35">
      <c r="B649" s="395">
        <v>0.05</v>
      </c>
    </row>
    <row r="650" spans="2:2" x14ac:dyDescent="0.35">
      <c r="B650" s="395">
        <v>0.05</v>
      </c>
    </row>
    <row r="651" spans="2:2" x14ac:dyDescent="0.35">
      <c r="B651" s="395">
        <v>0.05</v>
      </c>
    </row>
    <row r="652" spans="2:2" x14ac:dyDescent="0.35">
      <c r="B652" s="395">
        <v>0.05</v>
      </c>
    </row>
    <row r="653" spans="2:2" x14ac:dyDescent="0.35">
      <c r="B653" s="395">
        <v>0.05</v>
      </c>
    </row>
    <row r="654" spans="2:2" x14ac:dyDescent="0.35">
      <c r="B654" s="395">
        <v>0.05</v>
      </c>
    </row>
    <row r="655" spans="2:2" x14ac:dyDescent="0.35">
      <c r="B655" s="395">
        <v>0.05</v>
      </c>
    </row>
    <row r="656" spans="2:2" x14ac:dyDescent="0.35">
      <c r="B656" s="395">
        <v>0.05</v>
      </c>
    </row>
    <row r="657" spans="2:2" x14ac:dyDescent="0.35">
      <c r="B657" s="395">
        <v>0.05</v>
      </c>
    </row>
    <row r="658" spans="2:2" x14ac:dyDescent="0.35">
      <c r="B658" s="395">
        <v>0.05</v>
      </c>
    </row>
    <row r="659" spans="2:2" x14ac:dyDescent="0.35">
      <c r="B659" s="395">
        <v>0.05</v>
      </c>
    </row>
    <row r="660" spans="2:2" x14ac:dyDescent="0.35">
      <c r="B660" s="395">
        <v>0.05</v>
      </c>
    </row>
    <row r="661" spans="2:2" x14ac:dyDescent="0.35">
      <c r="B661" s="395">
        <v>0.05</v>
      </c>
    </row>
    <row r="662" spans="2:2" x14ac:dyDescent="0.35">
      <c r="B662" s="395">
        <v>0.05</v>
      </c>
    </row>
    <row r="663" spans="2:2" x14ac:dyDescent="0.35">
      <c r="B663" s="395">
        <v>0.05</v>
      </c>
    </row>
    <row r="664" spans="2:2" x14ac:dyDescent="0.35">
      <c r="B664" s="395">
        <v>0.05</v>
      </c>
    </row>
    <row r="665" spans="2:2" x14ac:dyDescent="0.35">
      <c r="B665" s="395">
        <v>0.05</v>
      </c>
    </row>
    <row r="666" spans="2:2" x14ac:dyDescent="0.35">
      <c r="B666" s="395">
        <v>0.05</v>
      </c>
    </row>
    <row r="667" spans="2:2" x14ac:dyDescent="0.35">
      <c r="B667" s="395">
        <v>0.05</v>
      </c>
    </row>
    <row r="668" spans="2:2" x14ac:dyDescent="0.35">
      <c r="B668" s="395">
        <v>0.05</v>
      </c>
    </row>
    <row r="669" spans="2:2" x14ac:dyDescent="0.35">
      <c r="B669" s="395">
        <v>0.05</v>
      </c>
    </row>
    <row r="670" spans="2:2" x14ac:dyDescent="0.35">
      <c r="B670" s="395">
        <v>0.05</v>
      </c>
    </row>
    <row r="671" spans="2:2" x14ac:dyDescent="0.35">
      <c r="B671" s="395">
        <v>0.05</v>
      </c>
    </row>
    <row r="672" spans="2:2" x14ac:dyDescent="0.35">
      <c r="B672" s="395">
        <v>0.05</v>
      </c>
    </row>
    <row r="673" spans="2:2" x14ac:dyDescent="0.35">
      <c r="B673" s="395">
        <v>0.05</v>
      </c>
    </row>
    <row r="674" spans="2:2" x14ac:dyDescent="0.35">
      <c r="B674" s="395">
        <v>0.05</v>
      </c>
    </row>
    <row r="675" spans="2:2" x14ac:dyDescent="0.35">
      <c r="B675" s="395">
        <v>0.05</v>
      </c>
    </row>
    <row r="676" spans="2:2" x14ac:dyDescent="0.35">
      <c r="B676" s="395">
        <v>0.05</v>
      </c>
    </row>
    <row r="677" spans="2:2" x14ac:dyDescent="0.35">
      <c r="B677" s="395">
        <v>0.05</v>
      </c>
    </row>
    <row r="678" spans="2:2" x14ac:dyDescent="0.35">
      <c r="B678" s="395">
        <v>0.05</v>
      </c>
    </row>
    <row r="679" spans="2:2" x14ac:dyDescent="0.35">
      <c r="B679" s="395">
        <v>0.05</v>
      </c>
    </row>
    <row r="680" spans="2:2" x14ac:dyDescent="0.35">
      <c r="B680" s="395">
        <v>0.05</v>
      </c>
    </row>
    <row r="681" spans="2:2" x14ac:dyDescent="0.35">
      <c r="B681" s="395">
        <v>0.05</v>
      </c>
    </row>
    <row r="682" spans="2:2" x14ac:dyDescent="0.35">
      <c r="B682" s="395">
        <v>0.05</v>
      </c>
    </row>
    <row r="683" spans="2:2" x14ac:dyDescent="0.35">
      <c r="B683" s="395">
        <v>0.05</v>
      </c>
    </row>
    <row r="684" spans="2:2" x14ac:dyDescent="0.35">
      <c r="B684" s="395">
        <v>0.05</v>
      </c>
    </row>
    <row r="685" spans="2:2" x14ac:dyDescent="0.35">
      <c r="B685" s="395">
        <v>0.05</v>
      </c>
    </row>
    <row r="686" spans="2:2" x14ac:dyDescent="0.35">
      <c r="B686" s="395">
        <v>0.05</v>
      </c>
    </row>
    <row r="687" spans="2:2" x14ac:dyDescent="0.35">
      <c r="B687" s="395">
        <v>0.05</v>
      </c>
    </row>
    <row r="688" spans="2:2" x14ac:dyDescent="0.35">
      <c r="B688" s="395">
        <v>0.05</v>
      </c>
    </row>
    <row r="689" spans="2:2" x14ac:dyDescent="0.35">
      <c r="B689" s="395">
        <v>0.05</v>
      </c>
    </row>
    <row r="690" spans="2:2" x14ac:dyDescent="0.35">
      <c r="B690" s="395">
        <v>0.05</v>
      </c>
    </row>
    <row r="691" spans="2:2" x14ac:dyDescent="0.35">
      <c r="B691" s="395">
        <v>0.05</v>
      </c>
    </row>
    <row r="692" spans="2:2" x14ac:dyDescent="0.35">
      <c r="B692" s="395">
        <v>0.05</v>
      </c>
    </row>
    <row r="693" spans="2:2" x14ac:dyDescent="0.35">
      <c r="B693" s="395">
        <v>0.05</v>
      </c>
    </row>
    <row r="694" spans="2:2" x14ac:dyDescent="0.35">
      <c r="B694" s="395">
        <v>0.05</v>
      </c>
    </row>
    <row r="695" spans="2:2" x14ac:dyDescent="0.35">
      <c r="B695" s="395">
        <v>0.05</v>
      </c>
    </row>
    <row r="696" spans="2:2" x14ac:dyDescent="0.35">
      <c r="B696" s="395">
        <v>0.05</v>
      </c>
    </row>
    <row r="697" spans="2:2" x14ac:dyDescent="0.35">
      <c r="B697" s="395">
        <v>0.05</v>
      </c>
    </row>
    <row r="698" spans="2:2" x14ac:dyDescent="0.35">
      <c r="B698" s="395">
        <v>0.05</v>
      </c>
    </row>
    <row r="699" spans="2:2" x14ac:dyDescent="0.35">
      <c r="B699" s="395">
        <v>0.05</v>
      </c>
    </row>
    <row r="700" spans="2:2" x14ac:dyDescent="0.35">
      <c r="B700" s="395">
        <v>0.05</v>
      </c>
    </row>
    <row r="701" spans="2:2" x14ac:dyDescent="0.35">
      <c r="B701" s="395">
        <v>0.05</v>
      </c>
    </row>
    <row r="702" spans="2:2" x14ac:dyDescent="0.35">
      <c r="B702" s="395">
        <v>0.05</v>
      </c>
    </row>
    <row r="703" spans="2:2" x14ac:dyDescent="0.35">
      <c r="B703" s="395">
        <v>0.05</v>
      </c>
    </row>
    <row r="704" spans="2:2" x14ac:dyDescent="0.35">
      <c r="B704" s="395">
        <v>0.05</v>
      </c>
    </row>
    <row r="705" spans="2:2" x14ac:dyDescent="0.35">
      <c r="B705" s="395">
        <v>0.05</v>
      </c>
    </row>
    <row r="706" spans="2:2" x14ac:dyDescent="0.35">
      <c r="B706" s="395">
        <v>0.05</v>
      </c>
    </row>
    <row r="707" spans="2:2" x14ac:dyDescent="0.35">
      <c r="B707" s="395">
        <v>0.05</v>
      </c>
    </row>
    <row r="708" spans="2:2" x14ac:dyDescent="0.35">
      <c r="B708" s="395">
        <v>0.05</v>
      </c>
    </row>
    <row r="709" spans="2:2" x14ac:dyDescent="0.35">
      <c r="B709" s="395">
        <v>0.05</v>
      </c>
    </row>
    <row r="710" spans="2:2" x14ac:dyDescent="0.35">
      <c r="B710" s="395">
        <v>0.05</v>
      </c>
    </row>
    <row r="711" spans="2:2" x14ac:dyDescent="0.35">
      <c r="B711" s="395">
        <v>0.05</v>
      </c>
    </row>
    <row r="712" spans="2:2" x14ac:dyDescent="0.35">
      <c r="B712" s="395">
        <v>0.05</v>
      </c>
    </row>
    <row r="713" spans="2:2" x14ac:dyDescent="0.35">
      <c r="B713" s="395">
        <v>0.05</v>
      </c>
    </row>
    <row r="714" spans="2:2" x14ac:dyDescent="0.35">
      <c r="B714" s="395">
        <v>0.05</v>
      </c>
    </row>
    <row r="715" spans="2:2" x14ac:dyDescent="0.35">
      <c r="B715" s="395">
        <v>0.05</v>
      </c>
    </row>
    <row r="716" spans="2:2" x14ac:dyDescent="0.35">
      <c r="B716" s="395">
        <v>0.05</v>
      </c>
    </row>
    <row r="717" spans="2:2" x14ac:dyDescent="0.35">
      <c r="B717" s="395">
        <v>0.05</v>
      </c>
    </row>
    <row r="718" spans="2:2" x14ac:dyDescent="0.35">
      <c r="B718" s="395">
        <v>0.05</v>
      </c>
    </row>
    <row r="719" spans="2:2" x14ac:dyDescent="0.35">
      <c r="B719" s="395">
        <v>0.05</v>
      </c>
    </row>
    <row r="720" spans="2:2" x14ac:dyDescent="0.35">
      <c r="B720" s="395">
        <v>0.05</v>
      </c>
    </row>
    <row r="721" spans="2:2" x14ac:dyDescent="0.35">
      <c r="B721" s="395">
        <v>0.05</v>
      </c>
    </row>
    <row r="722" spans="2:2" x14ac:dyDescent="0.35">
      <c r="B722" s="395">
        <v>0.05</v>
      </c>
    </row>
    <row r="723" spans="2:2" x14ac:dyDescent="0.35">
      <c r="B723" s="395">
        <v>0.05</v>
      </c>
    </row>
    <row r="724" spans="2:2" x14ac:dyDescent="0.35">
      <c r="B724" s="395">
        <v>0.05</v>
      </c>
    </row>
    <row r="725" spans="2:2" x14ac:dyDescent="0.35">
      <c r="B725" s="395">
        <v>0.05</v>
      </c>
    </row>
    <row r="726" spans="2:2" x14ac:dyDescent="0.35">
      <c r="B726" s="395">
        <v>0.05</v>
      </c>
    </row>
    <row r="727" spans="2:2" x14ac:dyDescent="0.35">
      <c r="B727" s="395">
        <v>0.05</v>
      </c>
    </row>
    <row r="728" spans="2:2" x14ac:dyDescent="0.35">
      <c r="B728" s="395">
        <v>0.05</v>
      </c>
    </row>
    <row r="729" spans="2:2" x14ac:dyDescent="0.35">
      <c r="B729" s="395">
        <v>0.05</v>
      </c>
    </row>
    <row r="730" spans="2:2" x14ac:dyDescent="0.35">
      <c r="B730" s="395">
        <v>0.05</v>
      </c>
    </row>
    <row r="731" spans="2:2" x14ac:dyDescent="0.35">
      <c r="B731" s="395">
        <v>0.05</v>
      </c>
    </row>
    <row r="732" spans="2:2" x14ac:dyDescent="0.35">
      <c r="B732" s="395">
        <v>0.05</v>
      </c>
    </row>
    <row r="733" spans="2:2" x14ac:dyDescent="0.35">
      <c r="B733" s="395">
        <v>0.05</v>
      </c>
    </row>
    <row r="734" spans="2:2" x14ac:dyDescent="0.35">
      <c r="B734" s="395">
        <v>0.05</v>
      </c>
    </row>
    <row r="735" spans="2:2" x14ac:dyDescent="0.35">
      <c r="B735" s="395">
        <v>0.05</v>
      </c>
    </row>
    <row r="736" spans="2:2" x14ac:dyDescent="0.35">
      <c r="B736" s="395">
        <v>0.05</v>
      </c>
    </row>
    <row r="737" spans="2:2" x14ac:dyDescent="0.35">
      <c r="B737" s="395">
        <v>0.05</v>
      </c>
    </row>
    <row r="738" spans="2:2" x14ac:dyDescent="0.35">
      <c r="B738" s="395">
        <v>0.05</v>
      </c>
    </row>
    <row r="739" spans="2:2" x14ac:dyDescent="0.35">
      <c r="B739" s="395">
        <v>0.05</v>
      </c>
    </row>
    <row r="740" spans="2:2" x14ac:dyDescent="0.35">
      <c r="B740" s="395">
        <v>0.05</v>
      </c>
    </row>
    <row r="741" spans="2:2" x14ac:dyDescent="0.35">
      <c r="B741" s="395">
        <v>0.05</v>
      </c>
    </row>
    <row r="742" spans="2:2" x14ac:dyDescent="0.35">
      <c r="B742" s="395">
        <v>0.05</v>
      </c>
    </row>
    <row r="743" spans="2:2" x14ac:dyDescent="0.35">
      <c r="B743" s="395">
        <v>0.05</v>
      </c>
    </row>
    <row r="744" spans="2:2" x14ac:dyDescent="0.35">
      <c r="B744" s="395">
        <v>0.05</v>
      </c>
    </row>
    <row r="745" spans="2:2" x14ac:dyDescent="0.35">
      <c r="B745" s="395">
        <v>0.05</v>
      </c>
    </row>
    <row r="746" spans="2:2" x14ac:dyDescent="0.35">
      <c r="B746" s="395">
        <v>0.05</v>
      </c>
    </row>
    <row r="747" spans="2:2" x14ac:dyDescent="0.35">
      <c r="B747" s="395">
        <v>0.05</v>
      </c>
    </row>
    <row r="748" spans="2:2" x14ac:dyDescent="0.35">
      <c r="B748" s="395">
        <v>0.05</v>
      </c>
    </row>
    <row r="749" spans="2:2" x14ac:dyDescent="0.35">
      <c r="B749" s="395">
        <v>0.05</v>
      </c>
    </row>
    <row r="750" spans="2:2" x14ac:dyDescent="0.35">
      <c r="B750" s="395">
        <v>0.05</v>
      </c>
    </row>
    <row r="751" spans="2:2" x14ac:dyDescent="0.35">
      <c r="B751" s="395">
        <v>0.05</v>
      </c>
    </row>
    <row r="752" spans="2:2" x14ac:dyDescent="0.35">
      <c r="B752" s="395">
        <v>0.05</v>
      </c>
    </row>
    <row r="753" spans="2:2" x14ac:dyDescent="0.35">
      <c r="B753" s="395">
        <v>0.05</v>
      </c>
    </row>
    <row r="754" spans="2:2" x14ac:dyDescent="0.35">
      <c r="B754" s="395">
        <v>0.05</v>
      </c>
    </row>
    <row r="755" spans="2:2" x14ac:dyDescent="0.35">
      <c r="B755" s="395">
        <v>0.05</v>
      </c>
    </row>
    <row r="756" spans="2:2" x14ac:dyDescent="0.35">
      <c r="B756" s="395">
        <v>0.05</v>
      </c>
    </row>
    <row r="757" spans="2:2" x14ac:dyDescent="0.35">
      <c r="B757" s="395">
        <v>0.05</v>
      </c>
    </row>
    <row r="758" spans="2:2" x14ac:dyDescent="0.35">
      <c r="B758" s="395">
        <v>0.05</v>
      </c>
    </row>
    <row r="759" spans="2:2" x14ac:dyDescent="0.35">
      <c r="B759" s="395">
        <v>0.05</v>
      </c>
    </row>
    <row r="760" spans="2:2" x14ac:dyDescent="0.35">
      <c r="B760" s="395">
        <v>0.05</v>
      </c>
    </row>
    <row r="761" spans="2:2" x14ac:dyDescent="0.35">
      <c r="B761" s="395">
        <v>0.05</v>
      </c>
    </row>
    <row r="762" spans="2:2" x14ac:dyDescent="0.35">
      <c r="B762" s="395">
        <v>0.05</v>
      </c>
    </row>
    <row r="763" spans="2:2" x14ac:dyDescent="0.35">
      <c r="B763" s="395">
        <v>0.05</v>
      </c>
    </row>
    <row r="764" spans="2:2" x14ac:dyDescent="0.35">
      <c r="B764" s="395">
        <v>0.05</v>
      </c>
    </row>
    <row r="765" spans="2:2" x14ac:dyDescent="0.35">
      <c r="B765" s="395">
        <v>0.05</v>
      </c>
    </row>
    <row r="766" spans="2:2" x14ac:dyDescent="0.35">
      <c r="B766" s="395">
        <v>0.05</v>
      </c>
    </row>
    <row r="767" spans="2:2" x14ac:dyDescent="0.35">
      <c r="B767" s="395">
        <v>0.05</v>
      </c>
    </row>
    <row r="768" spans="2:2" x14ac:dyDescent="0.35">
      <c r="B768" s="395">
        <v>0.05</v>
      </c>
    </row>
    <row r="769" spans="2:2" x14ac:dyDescent="0.35">
      <c r="B769" s="395">
        <v>0.05</v>
      </c>
    </row>
    <row r="770" spans="2:2" x14ac:dyDescent="0.35">
      <c r="B770" s="395">
        <v>0.05</v>
      </c>
    </row>
    <row r="771" spans="2:2" x14ac:dyDescent="0.35">
      <c r="B771" s="395">
        <v>0.05</v>
      </c>
    </row>
    <row r="772" spans="2:2" x14ac:dyDescent="0.35">
      <c r="B772" s="395">
        <v>0.05</v>
      </c>
    </row>
    <row r="773" spans="2:2" x14ac:dyDescent="0.35">
      <c r="B773" s="395">
        <v>0.05</v>
      </c>
    </row>
    <row r="774" spans="2:2" x14ac:dyDescent="0.35">
      <c r="B774" s="395">
        <v>0.05</v>
      </c>
    </row>
    <row r="775" spans="2:2" x14ac:dyDescent="0.35">
      <c r="B775" s="395">
        <v>0.05</v>
      </c>
    </row>
    <row r="776" spans="2:2" x14ac:dyDescent="0.35">
      <c r="B776" s="395">
        <v>0.05</v>
      </c>
    </row>
    <row r="777" spans="2:2" x14ac:dyDescent="0.35">
      <c r="B777" s="395">
        <v>0.05</v>
      </c>
    </row>
    <row r="778" spans="2:2" x14ac:dyDescent="0.35">
      <c r="B778" s="395">
        <v>0.05</v>
      </c>
    </row>
    <row r="779" spans="2:2" x14ac:dyDescent="0.35">
      <c r="B779" s="395">
        <v>0.05</v>
      </c>
    </row>
    <row r="780" spans="2:2" x14ac:dyDescent="0.35">
      <c r="B780" s="395">
        <v>0.05</v>
      </c>
    </row>
    <row r="781" spans="2:2" x14ac:dyDescent="0.35">
      <c r="B781" s="395">
        <v>0.05</v>
      </c>
    </row>
    <row r="782" spans="2:2" x14ac:dyDescent="0.35">
      <c r="B782" s="395">
        <v>0.05</v>
      </c>
    </row>
    <row r="783" spans="2:2" x14ac:dyDescent="0.35">
      <c r="B783" s="395">
        <v>0.05</v>
      </c>
    </row>
    <row r="784" spans="2:2" x14ac:dyDescent="0.35">
      <c r="B784" s="395">
        <v>0.05</v>
      </c>
    </row>
    <row r="785" spans="2:2" x14ac:dyDescent="0.35">
      <c r="B785" s="395">
        <v>0.05</v>
      </c>
    </row>
    <row r="786" spans="2:2" x14ac:dyDescent="0.35">
      <c r="B786" s="395">
        <v>0.05</v>
      </c>
    </row>
    <row r="787" spans="2:2" x14ac:dyDescent="0.35">
      <c r="B787" s="395">
        <v>0.05</v>
      </c>
    </row>
    <row r="788" spans="2:2" x14ac:dyDescent="0.35">
      <c r="B788" s="395">
        <v>0.05</v>
      </c>
    </row>
    <row r="789" spans="2:2" x14ac:dyDescent="0.35">
      <c r="B789" s="395">
        <v>0.05</v>
      </c>
    </row>
    <row r="790" spans="2:2" x14ac:dyDescent="0.35">
      <c r="B790" s="395">
        <v>0.05</v>
      </c>
    </row>
    <row r="791" spans="2:2" x14ac:dyDescent="0.35">
      <c r="B791" s="395">
        <v>0.05</v>
      </c>
    </row>
    <row r="792" spans="2:2" x14ac:dyDescent="0.35">
      <c r="B792" s="395">
        <v>0.05</v>
      </c>
    </row>
    <row r="793" spans="2:2" x14ac:dyDescent="0.35">
      <c r="B793" s="395">
        <v>0.05</v>
      </c>
    </row>
    <row r="794" spans="2:2" x14ac:dyDescent="0.35">
      <c r="B794" s="395">
        <v>0.05</v>
      </c>
    </row>
    <row r="795" spans="2:2" x14ac:dyDescent="0.35">
      <c r="B795" s="395">
        <v>0.05</v>
      </c>
    </row>
    <row r="796" spans="2:2" x14ac:dyDescent="0.35">
      <c r="B796" s="395">
        <v>0.05</v>
      </c>
    </row>
    <row r="797" spans="2:2" x14ac:dyDescent="0.35">
      <c r="B797" s="395">
        <v>0.05</v>
      </c>
    </row>
    <row r="798" spans="2:2" x14ac:dyDescent="0.35">
      <c r="B798" s="395">
        <v>0.05</v>
      </c>
    </row>
    <row r="799" spans="2:2" x14ac:dyDescent="0.35">
      <c r="B799" s="395">
        <v>0.05</v>
      </c>
    </row>
    <row r="800" spans="2:2" x14ac:dyDescent="0.35">
      <c r="B800" s="395">
        <v>0.05</v>
      </c>
    </row>
    <row r="801" spans="2:2" x14ac:dyDescent="0.35">
      <c r="B801" s="395">
        <v>0.05</v>
      </c>
    </row>
    <row r="802" spans="2:2" x14ac:dyDescent="0.35">
      <c r="B802" s="395">
        <v>0.05</v>
      </c>
    </row>
    <row r="803" spans="2:2" x14ac:dyDescent="0.35">
      <c r="B803" s="395">
        <v>0.05</v>
      </c>
    </row>
    <row r="804" spans="2:2" x14ac:dyDescent="0.35">
      <c r="B804" s="395">
        <v>0.05</v>
      </c>
    </row>
    <row r="805" spans="2:2" x14ac:dyDescent="0.35">
      <c r="B805" s="395">
        <v>0.05</v>
      </c>
    </row>
    <row r="806" spans="2:2" x14ac:dyDescent="0.35">
      <c r="B806" s="395">
        <v>0.05</v>
      </c>
    </row>
    <row r="807" spans="2:2" x14ac:dyDescent="0.35">
      <c r="B807" s="395">
        <v>0.05</v>
      </c>
    </row>
    <row r="808" spans="2:2" x14ac:dyDescent="0.35">
      <c r="B808" s="395">
        <v>0.05</v>
      </c>
    </row>
    <row r="809" spans="2:2" x14ac:dyDescent="0.35">
      <c r="B809" s="395">
        <v>0.05</v>
      </c>
    </row>
    <row r="810" spans="2:2" x14ac:dyDescent="0.35">
      <c r="B810" s="395">
        <v>0.05</v>
      </c>
    </row>
    <row r="811" spans="2:2" x14ac:dyDescent="0.35">
      <c r="B811" s="395">
        <v>0.05</v>
      </c>
    </row>
    <row r="812" spans="2:2" x14ac:dyDescent="0.35">
      <c r="B812" s="395">
        <v>0.05</v>
      </c>
    </row>
    <row r="813" spans="2:2" x14ac:dyDescent="0.35">
      <c r="B813" s="395">
        <v>0.05</v>
      </c>
    </row>
    <row r="814" spans="2:2" x14ac:dyDescent="0.35">
      <c r="B814" s="395">
        <v>0.05</v>
      </c>
    </row>
    <row r="815" spans="2:2" x14ac:dyDescent="0.35">
      <c r="B815" s="395">
        <v>0.05</v>
      </c>
    </row>
    <row r="816" spans="2:2" x14ac:dyDescent="0.35">
      <c r="B816" s="395">
        <v>0.05</v>
      </c>
    </row>
    <row r="817" spans="2:2" x14ac:dyDescent="0.35">
      <c r="B817" s="395">
        <v>0.05</v>
      </c>
    </row>
    <row r="818" spans="2:2" x14ac:dyDescent="0.35">
      <c r="B818" s="395">
        <v>0.05</v>
      </c>
    </row>
    <row r="819" spans="2:2" x14ac:dyDescent="0.35">
      <c r="B819" s="395">
        <v>0.05</v>
      </c>
    </row>
    <row r="820" spans="2:2" x14ac:dyDescent="0.35">
      <c r="B820" s="395">
        <v>0.05</v>
      </c>
    </row>
    <row r="821" spans="2:2" x14ac:dyDescent="0.35">
      <c r="B821" s="395">
        <v>0.05</v>
      </c>
    </row>
    <row r="822" spans="2:2" x14ac:dyDescent="0.35">
      <c r="B822" s="395">
        <v>0.05</v>
      </c>
    </row>
    <row r="823" spans="2:2" x14ac:dyDescent="0.35">
      <c r="B823" s="395">
        <v>0.05</v>
      </c>
    </row>
    <row r="824" spans="2:2" x14ac:dyDescent="0.35">
      <c r="B824" s="395">
        <v>0.05</v>
      </c>
    </row>
    <row r="825" spans="2:2" x14ac:dyDescent="0.35">
      <c r="B825" s="395">
        <v>0.05</v>
      </c>
    </row>
    <row r="826" spans="2:2" x14ac:dyDescent="0.35">
      <c r="B826" s="395">
        <v>0.05</v>
      </c>
    </row>
    <row r="827" spans="2:2" x14ac:dyDescent="0.35">
      <c r="B827" s="395">
        <v>0.05</v>
      </c>
    </row>
    <row r="828" spans="2:2" x14ac:dyDescent="0.35">
      <c r="B828" s="395">
        <v>0.05</v>
      </c>
    </row>
    <row r="829" spans="2:2" x14ac:dyDescent="0.35">
      <c r="B829" s="395">
        <v>0.05</v>
      </c>
    </row>
    <row r="830" spans="2:2" x14ac:dyDescent="0.35">
      <c r="B830" s="395">
        <v>0.05</v>
      </c>
    </row>
    <row r="831" spans="2:2" x14ac:dyDescent="0.35">
      <c r="B831" s="395">
        <v>0.05</v>
      </c>
    </row>
    <row r="832" spans="2:2" x14ac:dyDescent="0.35">
      <c r="B832" s="395">
        <v>0.05</v>
      </c>
    </row>
    <row r="833" spans="2:2" x14ac:dyDescent="0.35">
      <c r="B833" s="395">
        <v>0.05</v>
      </c>
    </row>
    <row r="834" spans="2:2" x14ac:dyDescent="0.35">
      <c r="B834" s="395">
        <v>0.05</v>
      </c>
    </row>
    <row r="835" spans="2:2" x14ac:dyDescent="0.35">
      <c r="B835" s="395">
        <v>0.05</v>
      </c>
    </row>
    <row r="836" spans="2:2" x14ac:dyDescent="0.35">
      <c r="B836" s="395">
        <v>0.05</v>
      </c>
    </row>
    <row r="837" spans="2:2" x14ac:dyDescent="0.35">
      <c r="B837" s="395">
        <v>0.05</v>
      </c>
    </row>
    <row r="838" spans="2:2" x14ac:dyDescent="0.35">
      <c r="B838" s="395">
        <v>0.05</v>
      </c>
    </row>
    <row r="839" spans="2:2" x14ac:dyDescent="0.35">
      <c r="B839" s="395">
        <v>0.05</v>
      </c>
    </row>
    <row r="840" spans="2:2" x14ac:dyDescent="0.35">
      <c r="B840" s="395">
        <v>0.05</v>
      </c>
    </row>
    <row r="841" spans="2:2" x14ac:dyDescent="0.35">
      <c r="B841" s="395">
        <v>0.05</v>
      </c>
    </row>
    <row r="842" spans="2:2" x14ac:dyDescent="0.35">
      <c r="B842" s="395">
        <v>0.05</v>
      </c>
    </row>
    <row r="843" spans="2:2" x14ac:dyDescent="0.35">
      <c r="B843" s="395">
        <v>0.05</v>
      </c>
    </row>
    <row r="844" spans="2:2" x14ac:dyDescent="0.35">
      <c r="B844" s="395">
        <v>0.05</v>
      </c>
    </row>
    <row r="845" spans="2:2" x14ac:dyDescent="0.35">
      <c r="B845" s="395">
        <v>0.05</v>
      </c>
    </row>
    <row r="846" spans="2:2" x14ac:dyDescent="0.35">
      <c r="B846" s="395">
        <v>0.05</v>
      </c>
    </row>
    <row r="847" spans="2:2" x14ac:dyDescent="0.35">
      <c r="B847" s="395">
        <v>0.05</v>
      </c>
    </row>
    <row r="848" spans="2:2" x14ac:dyDescent="0.35">
      <c r="B848" s="395">
        <v>0.05</v>
      </c>
    </row>
    <row r="849" spans="2:2" x14ac:dyDescent="0.35">
      <c r="B849" s="395">
        <v>0.05</v>
      </c>
    </row>
    <row r="850" spans="2:2" x14ac:dyDescent="0.35">
      <c r="B850" s="395">
        <v>0.05</v>
      </c>
    </row>
    <row r="851" spans="2:2" x14ac:dyDescent="0.35">
      <c r="B851" s="395">
        <v>0.05</v>
      </c>
    </row>
    <row r="852" spans="2:2" x14ac:dyDescent="0.35">
      <c r="B852" s="395">
        <v>0.05</v>
      </c>
    </row>
    <row r="853" spans="2:2" x14ac:dyDescent="0.35">
      <c r="B853" s="395">
        <v>0.05</v>
      </c>
    </row>
    <row r="854" spans="2:2" x14ac:dyDescent="0.35">
      <c r="B854" s="395">
        <v>0.05</v>
      </c>
    </row>
    <row r="855" spans="2:2" x14ac:dyDescent="0.35">
      <c r="B855" s="395">
        <v>0.05</v>
      </c>
    </row>
    <row r="856" spans="2:2" x14ac:dyDescent="0.35">
      <c r="B856" s="395">
        <v>0.05</v>
      </c>
    </row>
    <row r="857" spans="2:2" x14ac:dyDescent="0.35">
      <c r="B857" s="395">
        <v>0.05</v>
      </c>
    </row>
    <row r="858" spans="2:2" x14ac:dyDescent="0.35">
      <c r="B858" s="395">
        <v>0.05</v>
      </c>
    </row>
    <row r="859" spans="2:2" x14ac:dyDescent="0.35">
      <c r="B859" s="395">
        <v>0.05</v>
      </c>
    </row>
    <row r="860" spans="2:2" x14ac:dyDescent="0.35">
      <c r="B860" s="395">
        <v>0.05</v>
      </c>
    </row>
    <row r="861" spans="2:2" x14ac:dyDescent="0.35">
      <c r="B861" s="395">
        <v>0.05</v>
      </c>
    </row>
    <row r="862" spans="2:2" x14ac:dyDescent="0.35">
      <c r="B862" s="395">
        <v>0.05</v>
      </c>
    </row>
    <row r="863" spans="2:2" x14ac:dyDescent="0.35">
      <c r="B863" s="395">
        <v>0.05</v>
      </c>
    </row>
    <row r="864" spans="2:2" x14ac:dyDescent="0.35">
      <c r="B864" s="395">
        <v>0.05</v>
      </c>
    </row>
    <row r="865" spans="2:2" x14ac:dyDescent="0.35">
      <c r="B865" s="395">
        <v>0.05</v>
      </c>
    </row>
    <row r="866" spans="2:2" x14ac:dyDescent="0.35">
      <c r="B866" s="395">
        <v>0.05</v>
      </c>
    </row>
    <row r="867" spans="2:2" x14ac:dyDescent="0.35">
      <c r="B867" s="395">
        <v>0.05</v>
      </c>
    </row>
    <row r="868" spans="2:2" x14ac:dyDescent="0.35">
      <c r="B868" s="395">
        <v>0.05</v>
      </c>
    </row>
    <row r="869" spans="2:2" x14ac:dyDescent="0.35">
      <c r="B869" s="395">
        <v>0.05</v>
      </c>
    </row>
    <row r="870" spans="2:2" x14ac:dyDescent="0.35">
      <c r="B870" s="395">
        <v>0.05</v>
      </c>
    </row>
    <row r="871" spans="2:2" x14ac:dyDescent="0.35">
      <c r="B871" s="395">
        <v>0.05</v>
      </c>
    </row>
    <row r="872" spans="2:2" x14ac:dyDescent="0.35">
      <c r="B872" s="395">
        <v>0.05</v>
      </c>
    </row>
    <row r="873" spans="2:2" x14ac:dyDescent="0.35">
      <c r="B873" s="395">
        <v>0.05</v>
      </c>
    </row>
    <row r="874" spans="2:2" x14ac:dyDescent="0.35">
      <c r="B874" s="395">
        <v>0.05</v>
      </c>
    </row>
    <row r="875" spans="2:2" x14ac:dyDescent="0.35">
      <c r="B875" s="395">
        <v>0.05</v>
      </c>
    </row>
    <row r="876" spans="2:2" x14ac:dyDescent="0.35">
      <c r="B876" s="395">
        <v>0.05</v>
      </c>
    </row>
    <row r="877" spans="2:2" x14ac:dyDescent="0.35">
      <c r="B877" s="395">
        <v>0.05</v>
      </c>
    </row>
    <row r="878" spans="2:2" x14ac:dyDescent="0.35">
      <c r="B878" s="395">
        <v>0.05</v>
      </c>
    </row>
    <row r="879" spans="2:2" x14ac:dyDescent="0.35">
      <c r="B879" s="395">
        <v>0.05</v>
      </c>
    </row>
    <row r="880" spans="2:2" x14ac:dyDescent="0.35">
      <c r="B880" s="395">
        <v>0.05</v>
      </c>
    </row>
    <row r="881" spans="2:2" x14ac:dyDescent="0.35">
      <c r="B881" s="395">
        <v>0.05</v>
      </c>
    </row>
    <row r="882" spans="2:2" x14ac:dyDescent="0.35">
      <c r="B882" s="395">
        <v>0.05</v>
      </c>
    </row>
    <row r="883" spans="2:2" x14ac:dyDescent="0.35">
      <c r="B883" s="395">
        <v>0.05</v>
      </c>
    </row>
    <row r="884" spans="2:2" x14ac:dyDescent="0.35">
      <c r="B884" s="395">
        <v>0.05</v>
      </c>
    </row>
    <row r="885" spans="2:2" x14ac:dyDescent="0.35">
      <c r="B885" s="395">
        <v>0.05</v>
      </c>
    </row>
    <row r="886" spans="2:2" x14ac:dyDescent="0.35">
      <c r="B886" s="395">
        <v>0.05</v>
      </c>
    </row>
    <row r="887" spans="2:2" x14ac:dyDescent="0.35">
      <c r="B887" s="395">
        <v>0.05</v>
      </c>
    </row>
    <row r="888" spans="2:2" x14ac:dyDescent="0.35">
      <c r="B888" s="395">
        <v>0.05</v>
      </c>
    </row>
    <row r="889" spans="2:2" x14ac:dyDescent="0.35">
      <c r="B889" s="395">
        <v>0.05</v>
      </c>
    </row>
    <row r="890" spans="2:2" x14ac:dyDescent="0.35">
      <c r="B890" s="395">
        <v>0.05</v>
      </c>
    </row>
    <row r="891" spans="2:2" x14ac:dyDescent="0.35">
      <c r="B891" s="395">
        <v>0.05</v>
      </c>
    </row>
    <row r="892" spans="2:2" x14ac:dyDescent="0.35">
      <c r="B892" s="395">
        <v>0.05</v>
      </c>
    </row>
    <row r="893" spans="2:2" x14ac:dyDescent="0.35">
      <c r="B893" s="395">
        <v>0.05</v>
      </c>
    </row>
    <row r="894" spans="2:2" x14ac:dyDescent="0.35">
      <c r="B894" s="395">
        <v>0.05</v>
      </c>
    </row>
    <row r="895" spans="2:2" x14ac:dyDescent="0.35">
      <c r="B895" s="395">
        <v>0.05</v>
      </c>
    </row>
    <row r="896" spans="2:2" x14ac:dyDescent="0.35">
      <c r="B896" s="395">
        <v>0.05</v>
      </c>
    </row>
    <row r="897" spans="2:2" x14ac:dyDescent="0.35">
      <c r="B897" s="395">
        <v>0.05</v>
      </c>
    </row>
    <row r="898" spans="2:2" x14ac:dyDescent="0.35">
      <c r="B898" s="395">
        <v>0.05</v>
      </c>
    </row>
    <row r="899" spans="2:2" x14ac:dyDescent="0.35">
      <c r="B899" s="395">
        <v>0.05</v>
      </c>
    </row>
    <row r="900" spans="2:2" x14ac:dyDescent="0.35">
      <c r="B900" s="395">
        <v>0.05</v>
      </c>
    </row>
    <row r="901" spans="2:2" x14ac:dyDescent="0.35">
      <c r="B901" s="395">
        <v>0.05</v>
      </c>
    </row>
    <row r="902" spans="2:2" x14ac:dyDescent="0.35">
      <c r="B902" s="395">
        <v>0.05</v>
      </c>
    </row>
    <row r="903" spans="2:2" x14ac:dyDescent="0.35">
      <c r="B903" s="395">
        <v>0.05</v>
      </c>
    </row>
    <row r="904" spans="2:2" x14ac:dyDescent="0.35">
      <c r="B904" s="395">
        <v>0.05</v>
      </c>
    </row>
    <row r="905" spans="2:2" x14ac:dyDescent="0.35">
      <c r="B905" s="395">
        <v>0.05</v>
      </c>
    </row>
    <row r="906" spans="2:2" x14ac:dyDescent="0.35">
      <c r="B906" s="395">
        <v>0.05</v>
      </c>
    </row>
    <row r="907" spans="2:2" x14ac:dyDescent="0.35">
      <c r="B907" s="395">
        <v>0.05</v>
      </c>
    </row>
    <row r="908" spans="2:2" x14ac:dyDescent="0.35">
      <c r="B908" s="395">
        <v>0.05</v>
      </c>
    </row>
    <row r="909" spans="2:2" x14ac:dyDescent="0.35">
      <c r="B909" s="395">
        <v>0.05</v>
      </c>
    </row>
    <row r="910" spans="2:2" x14ac:dyDescent="0.35">
      <c r="B910" s="395">
        <v>0.05</v>
      </c>
    </row>
    <row r="911" spans="2:2" x14ac:dyDescent="0.35">
      <c r="B911" s="395">
        <v>0.05</v>
      </c>
    </row>
    <row r="912" spans="2:2" x14ac:dyDescent="0.35">
      <c r="B912" s="395">
        <v>0.05</v>
      </c>
    </row>
    <row r="913" spans="2:2" x14ac:dyDescent="0.35">
      <c r="B913" s="395">
        <v>0.05</v>
      </c>
    </row>
    <row r="914" spans="2:2" x14ac:dyDescent="0.35">
      <c r="B914" s="395">
        <v>0.05</v>
      </c>
    </row>
    <row r="915" spans="2:2" x14ac:dyDescent="0.35">
      <c r="B915" s="395">
        <v>0.05</v>
      </c>
    </row>
    <row r="916" spans="2:2" x14ac:dyDescent="0.35">
      <c r="B916" s="395">
        <v>0.05</v>
      </c>
    </row>
    <row r="917" spans="2:2" x14ac:dyDescent="0.35">
      <c r="B917" s="395">
        <v>0.05</v>
      </c>
    </row>
    <row r="918" spans="2:2" x14ac:dyDescent="0.35">
      <c r="B918" s="395">
        <v>0.05</v>
      </c>
    </row>
    <row r="919" spans="2:2" x14ac:dyDescent="0.35">
      <c r="B919" s="395">
        <v>0.05</v>
      </c>
    </row>
    <row r="920" spans="2:2" x14ac:dyDescent="0.35">
      <c r="B920" s="395">
        <v>0.05</v>
      </c>
    </row>
    <row r="921" spans="2:2" x14ac:dyDescent="0.35">
      <c r="B921" s="395">
        <v>0.05</v>
      </c>
    </row>
    <row r="922" spans="2:2" x14ac:dyDescent="0.35">
      <c r="B922" s="395">
        <v>0.05</v>
      </c>
    </row>
    <row r="923" spans="2:2" x14ac:dyDescent="0.35">
      <c r="B923" s="395">
        <v>0.05</v>
      </c>
    </row>
    <row r="924" spans="2:2" x14ac:dyDescent="0.35">
      <c r="B924" s="395">
        <v>0.05</v>
      </c>
    </row>
    <row r="925" spans="2:2" x14ac:dyDescent="0.35">
      <c r="B925" s="395">
        <v>0.05</v>
      </c>
    </row>
    <row r="926" spans="2:2" x14ac:dyDescent="0.35">
      <c r="B926" s="395">
        <v>0.05</v>
      </c>
    </row>
    <row r="927" spans="2:2" x14ac:dyDescent="0.35">
      <c r="B927" s="395">
        <v>0.05</v>
      </c>
    </row>
    <row r="928" spans="2:2" x14ac:dyDescent="0.35">
      <c r="B928" s="395">
        <v>0.05</v>
      </c>
    </row>
    <row r="929" spans="2:2" x14ac:dyDescent="0.35">
      <c r="B929" s="395">
        <v>0.05</v>
      </c>
    </row>
    <row r="930" spans="2:2" x14ac:dyDescent="0.35">
      <c r="B930" s="395">
        <v>0.05</v>
      </c>
    </row>
    <row r="931" spans="2:2" x14ac:dyDescent="0.35">
      <c r="B931" s="395">
        <v>0.05</v>
      </c>
    </row>
    <row r="932" spans="2:2" x14ac:dyDescent="0.35">
      <c r="B932" s="395">
        <v>0.05</v>
      </c>
    </row>
    <row r="933" spans="2:2" x14ac:dyDescent="0.35">
      <c r="B933" s="395">
        <v>0.05</v>
      </c>
    </row>
    <row r="934" spans="2:2" x14ac:dyDescent="0.35">
      <c r="B934" s="395">
        <v>0.05</v>
      </c>
    </row>
    <row r="935" spans="2:2" x14ac:dyDescent="0.35">
      <c r="B935" s="395">
        <v>0.05</v>
      </c>
    </row>
    <row r="936" spans="2:2" x14ac:dyDescent="0.35">
      <c r="B936" s="395">
        <v>0.05</v>
      </c>
    </row>
    <row r="937" spans="2:2" x14ac:dyDescent="0.35">
      <c r="B937" s="395">
        <v>0.05</v>
      </c>
    </row>
    <row r="938" spans="2:2" x14ac:dyDescent="0.35">
      <c r="B938" s="395">
        <v>0.05</v>
      </c>
    </row>
    <row r="939" spans="2:2" x14ac:dyDescent="0.35">
      <c r="B939" s="395">
        <v>0.05</v>
      </c>
    </row>
    <row r="940" spans="2:2" x14ac:dyDescent="0.35">
      <c r="B940" s="395">
        <v>0.05</v>
      </c>
    </row>
    <row r="941" spans="2:2" x14ac:dyDescent="0.35">
      <c r="B941" s="395">
        <v>0.05</v>
      </c>
    </row>
    <row r="942" spans="2:2" x14ac:dyDescent="0.35">
      <c r="B942" s="395">
        <v>0.05</v>
      </c>
    </row>
    <row r="943" spans="2:2" x14ac:dyDescent="0.35">
      <c r="B943" s="395">
        <v>0.05</v>
      </c>
    </row>
    <row r="944" spans="2:2" x14ac:dyDescent="0.35">
      <c r="B944" s="395">
        <v>0.05</v>
      </c>
    </row>
    <row r="945" spans="2:2" x14ac:dyDescent="0.35">
      <c r="B945" s="395">
        <v>0.05</v>
      </c>
    </row>
    <row r="946" spans="2:2" x14ac:dyDescent="0.35">
      <c r="B946" s="395">
        <v>0.05</v>
      </c>
    </row>
    <row r="947" spans="2:2" x14ac:dyDescent="0.35">
      <c r="B947" s="395">
        <v>0.05</v>
      </c>
    </row>
    <row r="948" spans="2:2" x14ac:dyDescent="0.35">
      <c r="B948" s="395">
        <v>0.05</v>
      </c>
    </row>
    <row r="949" spans="2:2" x14ac:dyDescent="0.35">
      <c r="B949" s="395">
        <v>0.05</v>
      </c>
    </row>
    <row r="950" spans="2:2" x14ac:dyDescent="0.35">
      <c r="B950" s="395">
        <v>0.05</v>
      </c>
    </row>
    <row r="951" spans="2:2" x14ac:dyDescent="0.35">
      <c r="B951" s="395">
        <v>0.05</v>
      </c>
    </row>
    <row r="952" spans="2:2" x14ac:dyDescent="0.35">
      <c r="B952" s="395">
        <v>0.05</v>
      </c>
    </row>
    <row r="953" spans="2:2" x14ac:dyDescent="0.35">
      <c r="B953" s="395">
        <v>0.05</v>
      </c>
    </row>
    <row r="954" spans="2:2" x14ac:dyDescent="0.35">
      <c r="B954" s="395">
        <v>0.05</v>
      </c>
    </row>
    <row r="955" spans="2:2" x14ac:dyDescent="0.35">
      <c r="B955" s="395">
        <v>0.05</v>
      </c>
    </row>
    <row r="956" spans="2:2" x14ac:dyDescent="0.35">
      <c r="B956" s="395">
        <v>0.05</v>
      </c>
    </row>
    <row r="957" spans="2:2" x14ac:dyDescent="0.35">
      <c r="B957" s="395">
        <v>0.05</v>
      </c>
    </row>
    <row r="958" spans="2:2" x14ac:dyDescent="0.35">
      <c r="B958" s="395">
        <v>0.05</v>
      </c>
    </row>
    <row r="959" spans="2:2" x14ac:dyDescent="0.35">
      <c r="B959" s="395">
        <v>0.05</v>
      </c>
    </row>
    <row r="960" spans="2:2" x14ac:dyDescent="0.35">
      <c r="B960" s="395">
        <v>0.05</v>
      </c>
    </row>
    <row r="961" spans="2:2" x14ac:dyDescent="0.35">
      <c r="B961" s="395">
        <v>0.05</v>
      </c>
    </row>
    <row r="962" spans="2:2" x14ac:dyDescent="0.35">
      <c r="B962" s="395">
        <v>0.05</v>
      </c>
    </row>
    <row r="963" spans="2:2" x14ac:dyDescent="0.35">
      <c r="B963" s="395">
        <v>0.05</v>
      </c>
    </row>
    <row r="964" spans="2:2" x14ac:dyDescent="0.35">
      <c r="B964" s="395">
        <v>0.05</v>
      </c>
    </row>
    <row r="965" spans="2:2" x14ac:dyDescent="0.35">
      <c r="B965" s="395">
        <v>0.05</v>
      </c>
    </row>
    <row r="966" spans="2:2" x14ac:dyDescent="0.35">
      <c r="B966" s="395">
        <v>0.05</v>
      </c>
    </row>
    <row r="967" spans="2:2" x14ac:dyDescent="0.35">
      <c r="B967" s="395">
        <v>0.05</v>
      </c>
    </row>
    <row r="968" spans="2:2" x14ac:dyDescent="0.35">
      <c r="B968" s="395">
        <v>0.05</v>
      </c>
    </row>
    <row r="969" spans="2:2" x14ac:dyDescent="0.35">
      <c r="B969" s="395">
        <v>0.05</v>
      </c>
    </row>
    <row r="970" spans="2:2" x14ac:dyDescent="0.35">
      <c r="B970" s="395">
        <v>0.05</v>
      </c>
    </row>
    <row r="971" spans="2:2" x14ac:dyDescent="0.35">
      <c r="B971" s="395">
        <v>0.05</v>
      </c>
    </row>
    <row r="972" spans="2:2" x14ac:dyDescent="0.35">
      <c r="B972" s="395">
        <v>0.05</v>
      </c>
    </row>
    <row r="973" spans="2:2" x14ac:dyDescent="0.35">
      <c r="B973" s="395">
        <v>0.05</v>
      </c>
    </row>
    <row r="974" spans="2:2" x14ac:dyDescent="0.35">
      <c r="B974" s="395">
        <v>0.05</v>
      </c>
    </row>
    <row r="975" spans="2:2" x14ac:dyDescent="0.35">
      <c r="B975" s="395">
        <v>0.05</v>
      </c>
    </row>
    <row r="976" spans="2:2" x14ac:dyDescent="0.35">
      <c r="B976" s="395">
        <v>0.05</v>
      </c>
    </row>
    <row r="977" spans="2:2" x14ac:dyDescent="0.35">
      <c r="B977" s="395">
        <v>0.05</v>
      </c>
    </row>
    <row r="978" spans="2:2" x14ac:dyDescent="0.35">
      <c r="B978" s="395">
        <v>0.05</v>
      </c>
    </row>
    <row r="979" spans="2:2" x14ac:dyDescent="0.35">
      <c r="B979" s="395">
        <v>0.05</v>
      </c>
    </row>
    <row r="980" spans="2:2" x14ac:dyDescent="0.35">
      <c r="B980" s="395">
        <v>0.05</v>
      </c>
    </row>
    <row r="981" spans="2:2" x14ac:dyDescent="0.35">
      <c r="B981" s="395">
        <v>0.05</v>
      </c>
    </row>
    <row r="982" spans="2:2" x14ac:dyDescent="0.35">
      <c r="B982" s="395">
        <v>0.05</v>
      </c>
    </row>
    <row r="983" spans="2:2" x14ac:dyDescent="0.35">
      <c r="B983" s="395">
        <v>0.05</v>
      </c>
    </row>
    <row r="984" spans="2:2" x14ac:dyDescent="0.35">
      <c r="B984" s="395">
        <v>0.05</v>
      </c>
    </row>
    <row r="985" spans="2:2" x14ac:dyDescent="0.35">
      <c r="B985" s="395">
        <v>0.05</v>
      </c>
    </row>
    <row r="986" spans="2:2" x14ac:dyDescent="0.35">
      <c r="B986" s="395">
        <v>0.05</v>
      </c>
    </row>
    <row r="987" spans="2:2" x14ac:dyDescent="0.35">
      <c r="B987" s="395">
        <v>0.05</v>
      </c>
    </row>
    <row r="988" spans="2:2" x14ac:dyDescent="0.35">
      <c r="B988" s="395">
        <v>0.05</v>
      </c>
    </row>
    <row r="989" spans="2:2" x14ac:dyDescent="0.35">
      <c r="B989" s="395">
        <v>0.05</v>
      </c>
    </row>
    <row r="990" spans="2:2" x14ac:dyDescent="0.35">
      <c r="B990" s="395">
        <v>0.05</v>
      </c>
    </row>
    <row r="991" spans="2:2" x14ac:dyDescent="0.35">
      <c r="B991" s="395">
        <v>0.05</v>
      </c>
    </row>
    <row r="992" spans="2:2" x14ac:dyDescent="0.35">
      <c r="B992" s="395">
        <v>0.05</v>
      </c>
    </row>
    <row r="993" spans="2:2" x14ac:dyDescent="0.35">
      <c r="B993" s="395">
        <v>0.05</v>
      </c>
    </row>
    <row r="994" spans="2:2" x14ac:dyDescent="0.35">
      <c r="B994" s="395">
        <v>0.05</v>
      </c>
    </row>
    <row r="995" spans="2:2" x14ac:dyDescent="0.35">
      <c r="B995" s="395">
        <v>0.05</v>
      </c>
    </row>
    <row r="996" spans="2:2" x14ac:dyDescent="0.35">
      <c r="B996" s="395">
        <v>0.05</v>
      </c>
    </row>
    <row r="997" spans="2:2" x14ac:dyDescent="0.35">
      <c r="B997" s="395">
        <v>0.05</v>
      </c>
    </row>
    <row r="998" spans="2:2" x14ac:dyDescent="0.35">
      <c r="B998" s="395">
        <v>0.05</v>
      </c>
    </row>
    <row r="999" spans="2:2" x14ac:dyDescent="0.35">
      <c r="B999" s="395">
        <v>0.05</v>
      </c>
    </row>
    <row r="1000" spans="2:2" x14ac:dyDescent="0.35">
      <c r="B1000" s="395">
        <v>0.05</v>
      </c>
    </row>
    <row r="1001" spans="2:2" x14ac:dyDescent="0.35">
      <c r="B1001" s="395">
        <v>0.05</v>
      </c>
    </row>
    <row r="1002" spans="2:2" x14ac:dyDescent="0.35">
      <c r="B1002" s="395">
        <v>0.05</v>
      </c>
    </row>
    <row r="1003" spans="2:2" x14ac:dyDescent="0.35">
      <c r="B1003" s="395">
        <v>0.05</v>
      </c>
    </row>
    <row r="1004" spans="2:2" x14ac:dyDescent="0.35">
      <c r="B1004" s="395">
        <v>0.05</v>
      </c>
    </row>
    <row r="1005" spans="2:2" x14ac:dyDescent="0.35">
      <c r="B1005" s="395">
        <v>0.05</v>
      </c>
    </row>
    <row r="1006" spans="2:2" x14ac:dyDescent="0.35">
      <c r="B1006" s="395">
        <v>0.05</v>
      </c>
    </row>
    <row r="1007" spans="2:2" x14ac:dyDescent="0.35">
      <c r="B1007" s="395">
        <v>0.05</v>
      </c>
    </row>
    <row r="1008" spans="2:2" x14ac:dyDescent="0.35">
      <c r="B1008" s="395">
        <v>0.05</v>
      </c>
    </row>
    <row r="1009" spans="2:2" x14ac:dyDescent="0.35">
      <c r="B1009" s="395">
        <v>0.05</v>
      </c>
    </row>
    <row r="1010" spans="2:2" x14ac:dyDescent="0.35">
      <c r="B1010" s="395">
        <v>0.05</v>
      </c>
    </row>
    <row r="1011" spans="2:2" x14ac:dyDescent="0.35">
      <c r="B1011" s="395">
        <v>0.05</v>
      </c>
    </row>
    <row r="1012" spans="2:2" x14ac:dyDescent="0.35">
      <c r="B1012" s="395">
        <v>0.05</v>
      </c>
    </row>
    <row r="1013" spans="2:2" x14ac:dyDescent="0.35">
      <c r="B1013" s="395">
        <v>0.05</v>
      </c>
    </row>
    <row r="1014" spans="2:2" x14ac:dyDescent="0.35">
      <c r="B1014" s="395">
        <v>0.05</v>
      </c>
    </row>
    <row r="1015" spans="2:2" x14ac:dyDescent="0.35">
      <c r="B1015" s="395">
        <v>0.05</v>
      </c>
    </row>
    <row r="1016" spans="2:2" x14ac:dyDescent="0.35">
      <c r="B1016" s="395">
        <v>0.05</v>
      </c>
    </row>
    <row r="1017" spans="2:2" x14ac:dyDescent="0.35">
      <c r="B1017" s="395">
        <v>0.05</v>
      </c>
    </row>
    <row r="1018" spans="2:2" x14ac:dyDescent="0.35">
      <c r="B1018" s="395">
        <v>0.05</v>
      </c>
    </row>
    <row r="1019" spans="2:2" x14ac:dyDescent="0.35">
      <c r="B1019" s="395">
        <v>0.05</v>
      </c>
    </row>
    <row r="1020" spans="2:2" x14ac:dyDescent="0.35">
      <c r="B1020" s="395">
        <v>0.05</v>
      </c>
    </row>
    <row r="1021" spans="2:2" x14ac:dyDescent="0.35">
      <c r="B1021" s="395">
        <v>0.05</v>
      </c>
    </row>
    <row r="1022" spans="2:2" x14ac:dyDescent="0.35">
      <c r="B1022" s="395">
        <v>0.05</v>
      </c>
    </row>
    <row r="1023" spans="2:2" x14ac:dyDescent="0.35">
      <c r="B1023" s="395">
        <v>0.05</v>
      </c>
    </row>
    <row r="1024" spans="2:2" x14ac:dyDescent="0.35">
      <c r="B1024" s="395">
        <v>0.05</v>
      </c>
    </row>
    <row r="1025" spans="2:2" x14ac:dyDescent="0.35">
      <c r="B1025" s="395">
        <v>0.05</v>
      </c>
    </row>
    <row r="1026" spans="2:2" x14ac:dyDescent="0.35">
      <c r="B1026" s="395">
        <v>0.05</v>
      </c>
    </row>
    <row r="1027" spans="2:2" x14ac:dyDescent="0.35">
      <c r="B1027" s="395">
        <v>0.05</v>
      </c>
    </row>
    <row r="1028" spans="2:2" x14ac:dyDescent="0.35">
      <c r="B1028" s="395">
        <v>0.05</v>
      </c>
    </row>
    <row r="1029" spans="2:2" x14ac:dyDescent="0.35">
      <c r="B1029" s="395">
        <v>0.05</v>
      </c>
    </row>
    <row r="1030" spans="2:2" x14ac:dyDescent="0.35">
      <c r="B1030" s="395">
        <v>0.05</v>
      </c>
    </row>
    <row r="1031" spans="2:2" x14ac:dyDescent="0.35">
      <c r="B1031" s="395">
        <v>0.05</v>
      </c>
    </row>
    <row r="1032" spans="2:2" x14ac:dyDescent="0.35">
      <c r="B1032" s="395">
        <v>0.05</v>
      </c>
    </row>
    <row r="1033" spans="2:2" x14ac:dyDescent="0.35">
      <c r="B1033" s="395">
        <v>0.05</v>
      </c>
    </row>
    <row r="1034" spans="2:2" x14ac:dyDescent="0.35">
      <c r="B1034" s="395">
        <v>0.05</v>
      </c>
    </row>
    <row r="1035" spans="2:2" x14ac:dyDescent="0.35">
      <c r="B1035" s="395">
        <v>0.05</v>
      </c>
    </row>
    <row r="1036" spans="2:2" x14ac:dyDescent="0.35">
      <c r="B1036" s="395">
        <v>0.05</v>
      </c>
    </row>
    <row r="1037" spans="2:2" x14ac:dyDescent="0.35">
      <c r="B1037" s="395">
        <v>0.05</v>
      </c>
    </row>
    <row r="1038" spans="2:2" x14ac:dyDescent="0.35">
      <c r="B1038" s="395">
        <v>0.05</v>
      </c>
    </row>
    <row r="1039" spans="2:2" x14ac:dyDescent="0.35">
      <c r="B1039" s="395">
        <v>0.05</v>
      </c>
    </row>
    <row r="1040" spans="2:2" x14ac:dyDescent="0.35">
      <c r="B1040" s="395">
        <v>0.05</v>
      </c>
    </row>
    <row r="1041" spans="2:2" x14ac:dyDescent="0.35">
      <c r="B1041" s="395">
        <v>0.05</v>
      </c>
    </row>
    <row r="1042" spans="2:2" x14ac:dyDescent="0.35">
      <c r="B1042" s="395">
        <v>0.05</v>
      </c>
    </row>
    <row r="1043" spans="2:2" x14ac:dyDescent="0.35">
      <c r="B1043" s="395">
        <v>0.05</v>
      </c>
    </row>
    <row r="1044" spans="2:2" x14ac:dyDescent="0.35">
      <c r="B1044" s="395">
        <v>0.05</v>
      </c>
    </row>
    <row r="1045" spans="2:2" x14ac:dyDescent="0.35">
      <c r="B1045" s="395">
        <v>0.05</v>
      </c>
    </row>
    <row r="1046" spans="2:2" x14ac:dyDescent="0.35">
      <c r="B1046" s="395">
        <v>0.05</v>
      </c>
    </row>
    <row r="1047" spans="2:2" x14ac:dyDescent="0.35">
      <c r="B1047" s="395">
        <v>0.05</v>
      </c>
    </row>
    <row r="1048" spans="2:2" x14ac:dyDescent="0.35">
      <c r="B1048" s="395">
        <v>0.05</v>
      </c>
    </row>
    <row r="1049" spans="2:2" x14ac:dyDescent="0.35">
      <c r="B1049" s="395">
        <v>0.05</v>
      </c>
    </row>
    <row r="1050" spans="2:2" x14ac:dyDescent="0.35">
      <c r="B1050" s="395">
        <v>0.05</v>
      </c>
    </row>
    <row r="1051" spans="2:2" x14ac:dyDescent="0.35">
      <c r="B1051" s="395">
        <v>0.05</v>
      </c>
    </row>
    <row r="1052" spans="2:2" x14ac:dyDescent="0.35">
      <c r="B1052" s="395">
        <v>0.05</v>
      </c>
    </row>
    <row r="1053" spans="2:2" x14ac:dyDescent="0.35">
      <c r="B1053" s="395">
        <v>0.05</v>
      </c>
    </row>
    <row r="1054" spans="2:2" x14ac:dyDescent="0.35">
      <c r="B1054" s="395">
        <v>0.05</v>
      </c>
    </row>
    <row r="1055" spans="2:2" x14ac:dyDescent="0.3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72" activePane="bottomRight" state="frozen"/>
      <selection pane="topRight" activeCell="B1" sqref="B1"/>
      <selection pane="bottomLeft" activeCell="A4" sqref="A4"/>
      <selection pane="bottomRight"/>
    </sheetView>
  </sheetViews>
  <sheetFormatPr defaultRowHeight="14.5" x14ac:dyDescent="0.35"/>
  <cols>
    <col min="1" max="1" width="20.81640625" customWidth="1"/>
    <col min="2" max="4" width="13.453125" customWidth="1"/>
    <col min="5" max="5" width="13.453125" style="31" customWidth="1"/>
    <col min="6" max="6" width="9.453125" style="31"/>
  </cols>
  <sheetData>
    <row r="1" spans="1:16" x14ac:dyDescent="0.35">
      <c r="A1" s="1" t="s">
        <v>83</v>
      </c>
      <c r="B1" s="1"/>
      <c r="C1" s="1"/>
      <c r="D1" s="94"/>
      <c r="K1" s="22" t="s">
        <v>29</v>
      </c>
    </row>
    <row r="2" spans="1:16" ht="55.5" customHeight="1" x14ac:dyDescent="0.35">
      <c r="A2" s="134" t="s">
        <v>0</v>
      </c>
      <c r="B2" s="135" t="s">
        <v>8</v>
      </c>
      <c r="C2" s="135" t="s">
        <v>9</v>
      </c>
      <c r="D2" s="133" t="s">
        <v>10</v>
      </c>
      <c r="E2" s="133" t="s">
        <v>11</v>
      </c>
      <c r="F2" s="136"/>
    </row>
    <row r="3" spans="1:16" x14ac:dyDescent="0.35">
      <c r="A3" s="11">
        <v>43922</v>
      </c>
      <c r="B3" s="5">
        <v>4354</v>
      </c>
      <c r="C3" s="5">
        <v>467</v>
      </c>
      <c r="D3" s="5">
        <v>4898</v>
      </c>
      <c r="E3" s="9">
        <v>9719</v>
      </c>
      <c r="F3" s="137"/>
      <c r="G3" s="7"/>
      <c r="H3" s="7"/>
      <c r="I3" s="7"/>
      <c r="J3" s="7"/>
      <c r="K3" s="8"/>
      <c r="L3" s="8"/>
      <c r="M3" s="8"/>
      <c r="N3" s="8"/>
      <c r="O3" s="8"/>
      <c r="P3" s="8"/>
    </row>
    <row r="4" spans="1:16" x14ac:dyDescent="0.35">
      <c r="A4" s="11">
        <v>43923</v>
      </c>
      <c r="B4" s="5">
        <v>4378</v>
      </c>
      <c r="C4" s="5">
        <v>435</v>
      </c>
      <c r="D4" s="5">
        <v>5578</v>
      </c>
      <c r="E4" s="9">
        <v>10391</v>
      </c>
      <c r="F4" s="137"/>
      <c r="G4" s="7"/>
      <c r="H4" s="7"/>
      <c r="I4" s="7"/>
      <c r="J4" s="7"/>
      <c r="K4" s="8"/>
      <c r="L4" s="8"/>
      <c r="M4" s="8"/>
      <c r="N4" s="8"/>
      <c r="O4" s="8"/>
      <c r="P4" s="8"/>
    </row>
    <row r="5" spans="1:16" x14ac:dyDescent="0.35">
      <c r="A5" s="11">
        <v>43924</v>
      </c>
      <c r="B5" s="5">
        <v>4403</v>
      </c>
      <c r="C5" s="5">
        <v>399</v>
      </c>
      <c r="D5" s="5">
        <v>5699</v>
      </c>
      <c r="E5" s="9">
        <v>10501</v>
      </c>
      <c r="F5" s="137"/>
      <c r="G5" s="7"/>
      <c r="H5" s="7"/>
      <c r="I5" s="7"/>
      <c r="J5" s="7"/>
      <c r="K5" s="8"/>
      <c r="L5" s="8"/>
      <c r="M5" s="8"/>
      <c r="N5" s="8"/>
      <c r="O5" s="8"/>
      <c r="P5" s="8"/>
    </row>
    <row r="6" spans="1:16" x14ac:dyDescent="0.35">
      <c r="A6" s="11">
        <v>43925</v>
      </c>
      <c r="B6" s="5">
        <v>4227</v>
      </c>
      <c r="C6" s="5">
        <v>365</v>
      </c>
      <c r="D6" s="5">
        <v>5170</v>
      </c>
      <c r="E6" s="9">
        <v>9762</v>
      </c>
      <c r="F6" s="137"/>
      <c r="G6" s="7"/>
      <c r="H6" s="7"/>
      <c r="I6" s="7"/>
      <c r="J6" s="7"/>
      <c r="K6" s="8"/>
      <c r="L6" s="8"/>
      <c r="M6" s="8"/>
      <c r="N6" s="8"/>
      <c r="O6" s="8"/>
      <c r="P6" s="8"/>
    </row>
    <row r="7" spans="1:16" x14ac:dyDescent="0.35">
      <c r="A7" s="11">
        <v>43926</v>
      </c>
      <c r="B7" s="5">
        <v>4192</v>
      </c>
      <c r="C7" s="5">
        <v>342</v>
      </c>
      <c r="D7" s="5">
        <v>5117</v>
      </c>
      <c r="E7" s="9">
        <v>9651</v>
      </c>
      <c r="F7" s="137"/>
      <c r="G7" s="7"/>
      <c r="H7" s="7"/>
      <c r="I7" s="7"/>
      <c r="J7" s="7"/>
      <c r="K7" s="8"/>
      <c r="L7" s="8"/>
      <c r="M7" s="8"/>
      <c r="N7" s="8"/>
      <c r="O7" s="8"/>
      <c r="P7" s="8"/>
    </row>
    <row r="8" spans="1:16" x14ac:dyDescent="0.35">
      <c r="A8" s="11">
        <v>43927</v>
      </c>
      <c r="B8" s="5">
        <v>3138</v>
      </c>
      <c r="C8" s="5">
        <v>264</v>
      </c>
      <c r="D8" s="5">
        <v>4045</v>
      </c>
      <c r="E8" s="9">
        <v>7447</v>
      </c>
      <c r="F8" s="137"/>
      <c r="G8" s="7"/>
      <c r="H8" s="7"/>
      <c r="I8" s="7"/>
      <c r="J8" s="7"/>
      <c r="K8" s="8"/>
      <c r="L8" s="8"/>
      <c r="M8" s="8"/>
      <c r="N8" s="8"/>
      <c r="O8" s="8"/>
      <c r="P8" s="8"/>
    </row>
    <row r="9" spans="1:16" x14ac:dyDescent="0.35">
      <c r="A9" s="11">
        <v>43928</v>
      </c>
      <c r="B9" s="5">
        <v>3342</v>
      </c>
      <c r="C9" s="5">
        <v>252</v>
      </c>
      <c r="D9" s="5">
        <v>4315</v>
      </c>
      <c r="E9" s="9">
        <v>7909</v>
      </c>
      <c r="F9" s="137"/>
      <c r="G9" s="7"/>
      <c r="H9" s="7"/>
      <c r="I9" s="7"/>
      <c r="J9" s="7"/>
      <c r="K9" s="8"/>
      <c r="L9" s="8"/>
      <c r="M9" s="8"/>
      <c r="N9" s="8"/>
      <c r="O9" s="8"/>
      <c r="P9" s="8"/>
    </row>
    <row r="10" spans="1:16" x14ac:dyDescent="0.35">
      <c r="A10" s="11">
        <v>43929</v>
      </c>
      <c r="B10" s="5">
        <v>3777</v>
      </c>
      <c r="C10" s="5">
        <v>287</v>
      </c>
      <c r="D10" s="5">
        <v>4699</v>
      </c>
      <c r="E10" s="9">
        <v>8763</v>
      </c>
      <c r="F10" s="137"/>
      <c r="G10" s="7"/>
      <c r="H10" s="7"/>
      <c r="I10" s="7"/>
      <c r="J10" s="7"/>
      <c r="K10" s="8"/>
      <c r="L10" s="8"/>
      <c r="M10" s="8"/>
      <c r="N10" s="8"/>
      <c r="O10" s="8"/>
      <c r="P10" s="8"/>
    </row>
    <row r="11" spans="1:16" x14ac:dyDescent="0.35">
      <c r="A11" s="11">
        <v>43930</v>
      </c>
      <c r="B11" s="5">
        <v>3601</v>
      </c>
      <c r="C11" s="5">
        <v>269</v>
      </c>
      <c r="D11" s="5">
        <v>4493</v>
      </c>
      <c r="E11" s="9">
        <v>8363</v>
      </c>
      <c r="F11" s="137"/>
      <c r="G11" s="7"/>
      <c r="H11" s="7"/>
      <c r="I11" s="7"/>
      <c r="J11" s="7"/>
      <c r="K11" s="8"/>
      <c r="L11" s="8"/>
      <c r="M11" s="8"/>
      <c r="N11" s="8"/>
      <c r="O11" s="8"/>
      <c r="P11" s="8"/>
    </row>
    <row r="12" spans="1:16" x14ac:dyDescent="0.35">
      <c r="A12" s="11">
        <v>43931</v>
      </c>
      <c r="B12" s="9">
        <v>3448</v>
      </c>
      <c r="C12" s="9">
        <v>243</v>
      </c>
      <c r="D12" s="9">
        <v>3967</v>
      </c>
      <c r="E12" s="9">
        <v>7658</v>
      </c>
      <c r="F12" s="137"/>
      <c r="G12" s="7"/>
      <c r="H12" s="7"/>
      <c r="I12" s="7"/>
      <c r="J12" s="7"/>
      <c r="K12" s="8"/>
      <c r="L12" s="8"/>
      <c r="M12" s="8"/>
      <c r="N12" s="8"/>
      <c r="O12" s="8"/>
      <c r="P12" s="8"/>
    </row>
    <row r="13" spans="1:16" x14ac:dyDescent="0.35">
      <c r="A13" s="13">
        <v>43932</v>
      </c>
      <c r="B13" s="9">
        <v>3397</v>
      </c>
      <c r="C13" s="9">
        <v>233</v>
      </c>
      <c r="D13" s="9">
        <v>3776</v>
      </c>
      <c r="E13" s="9">
        <v>7406</v>
      </c>
      <c r="F13" s="137"/>
      <c r="G13" s="7"/>
      <c r="H13" s="7"/>
      <c r="I13" s="7"/>
      <c r="J13" s="7"/>
      <c r="K13" s="8"/>
      <c r="L13" s="8"/>
      <c r="M13" s="8"/>
      <c r="N13" s="8"/>
      <c r="O13" s="8"/>
      <c r="P13" s="8"/>
    </row>
    <row r="14" spans="1:16" x14ac:dyDescent="0.35">
      <c r="A14" s="13">
        <v>43933</v>
      </c>
      <c r="B14" s="5">
        <v>3387</v>
      </c>
      <c r="C14" s="5">
        <v>229</v>
      </c>
      <c r="D14" s="5">
        <v>3696</v>
      </c>
      <c r="E14" s="9">
        <v>7312</v>
      </c>
      <c r="F14" s="137"/>
      <c r="G14" s="7"/>
      <c r="H14" s="7"/>
      <c r="I14" s="7"/>
      <c r="J14" s="7"/>
      <c r="K14" s="8"/>
      <c r="L14" s="8"/>
      <c r="M14" s="8"/>
      <c r="N14" s="8"/>
      <c r="O14" s="8"/>
      <c r="P14" s="8"/>
    </row>
    <row r="15" spans="1:16" x14ac:dyDescent="0.35">
      <c r="A15" s="13">
        <v>43934</v>
      </c>
      <c r="B15" s="5">
        <v>2980</v>
      </c>
      <c r="C15" s="5">
        <v>195</v>
      </c>
      <c r="D15" s="5">
        <v>3155</v>
      </c>
      <c r="E15" s="9">
        <v>6330</v>
      </c>
      <c r="F15" s="137"/>
      <c r="G15" s="7"/>
      <c r="H15" s="7"/>
      <c r="I15" s="7"/>
      <c r="J15" s="7"/>
      <c r="K15" s="8"/>
      <c r="L15" s="8"/>
      <c r="M15" s="8"/>
      <c r="N15" s="8"/>
      <c r="O15" s="8"/>
      <c r="P15" s="8"/>
    </row>
    <row r="16" spans="1:16" x14ac:dyDescent="0.35">
      <c r="A16" s="13">
        <v>43935</v>
      </c>
      <c r="B16" s="5">
        <v>3209</v>
      </c>
      <c r="C16" s="5">
        <v>219</v>
      </c>
      <c r="D16" s="5">
        <v>3665</v>
      </c>
      <c r="E16" s="9">
        <v>7093</v>
      </c>
      <c r="F16" s="137"/>
      <c r="G16" s="7"/>
      <c r="H16" s="7"/>
      <c r="I16" s="7"/>
      <c r="J16" s="7"/>
      <c r="K16" s="8"/>
      <c r="L16" s="8"/>
      <c r="M16" s="8"/>
      <c r="N16" s="8"/>
      <c r="O16" s="8"/>
      <c r="P16" s="8"/>
    </row>
    <row r="17" spans="1:16" x14ac:dyDescent="0.35">
      <c r="A17" s="13">
        <v>43936</v>
      </c>
      <c r="B17" s="5">
        <v>3321</v>
      </c>
      <c r="C17" s="5">
        <v>213</v>
      </c>
      <c r="D17" s="5">
        <v>3801</v>
      </c>
      <c r="E17" s="9">
        <v>7335</v>
      </c>
      <c r="F17" s="137"/>
      <c r="G17" s="7"/>
      <c r="H17" s="8"/>
      <c r="I17" s="7"/>
      <c r="J17" s="7"/>
      <c r="K17" s="8"/>
      <c r="L17" s="8"/>
      <c r="M17" s="8"/>
      <c r="N17" s="8"/>
      <c r="O17" s="8"/>
      <c r="P17" s="8"/>
    </row>
    <row r="18" spans="1:16" x14ac:dyDescent="0.35">
      <c r="A18" s="13">
        <v>43937</v>
      </c>
      <c r="B18" s="5">
        <v>3453</v>
      </c>
      <c r="C18" s="5">
        <v>227</v>
      </c>
      <c r="D18" s="5">
        <v>3972</v>
      </c>
      <c r="E18" s="9">
        <v>7652</v>
      </c>
      <c r="F18" s="137"/>
      <c r="G18" s="7"/>
      <c r="H18" s="8"/>
      <c r="I18" s="7"/>
      <c r="J18" s="7"/>
      <c r="K18" s="8"/>
      <c r="L18" s="8"/>
      <c r="M18" s="8"/>
      <c r="N18" s="8"/>
      <c r="O18" s="8"/>
      <c r="P18" s="8"/>
    </row>
    <row r="19" spans="1:16" x14ac:dyDescent="0.35">
      <c r="A19" s="13">
        <v>43938</v>
      </c>
      <c r="B19" s="5">
        <v>3740</v>
      </c>
      <c r="C19" s="5">
        <v>245</v>
      </c>
      <c r="D19" s="5">
        <v>3946</v>
      </c>
      <c r="E19" s="9">
        <v>7931</v>
      </c>
      <c r="F19" s="137"/>
      <c r="G19" s="7"/>
      <c r="H19" s="8"/>
      <c r="I19" s="7"/>
      <c r="J19" s="7"/>
      <c r="K19" s="8"/>
      <c r="L19" s="8"/>
      <c r="M19" s="8"/>
      <c r="N19" s="8"/>
      <c r="O19" s="8"/>
      <c r="P19" s="8"/>
    </row>
    <row r="20" spans="1:16" x14ac:dyDescent="0.35">
      <c r="A20" s="13">
        <v>43939</v>
      </c>
      <c r="B20" s="5">
        <v>3363</v>
      </c>
      <c r="C20" s="2">
        <v>220</v>
      </c>
      <c r="D20" s="47">
        <v>3759</v>
      </c>
      <c r="E20" s="9">
        <v>7342</v>
      </c>
      <c r="F20" s="137"/>
      <c r="G20" s="7"/>
      <c r="H20" s="8"/>
      <c r="I20" s="7"/>
      <c r="J20" s="7"/>
      <c r="K20" s="8"/>
      <c r="L20" s="8"/>
      <c r="M20" s="8"/>
      <c r="N20" s="8"/>
      <c r="O20" s="8"/>
      <c r="P20" s="8"/>
    </row>
    <row r="21" spans="1:16" x14ac:dyDescent="0.35">
      <c r="A21" s="13">
        <v>43940</v>
      </c>
      <c r="B21" s="5">
        <v>3425</v>
      </c>
      <c r="C21" s="2">
        <v>215</v>
      </c>
      <c r="D21" s="47">
        <v>3870</v>
      </c>
      <c r="E21" s="9">
        <v>7510</v>
      </c>
      <c r="F21" s="137"/>
      <c r="G21" s="7"/>
      <c r="H21" s="8"/>
      <c r="I21" s="7"/>
      <c r="J21" s="7"/>
      <c r="K21" s="8"/>
      <c r="L21" s="8"/>
      <c r="M21" s="8"/>
      <c r="N21" s="8"/>
      <c r="O21" s="8"/>
      <c r="P21" s="8"/>
    </row>
    <row r="22" spans="1:16" x14ac:dyDescent="0.35">
      <c r="A22" s="13">
        <v>43941</v>
      </c>
      <c r="B22" s="5">
        <v>3253</v>
      </c>
      <c r="C22" s="2">
        <v>217</v>
      </c>
      <c r="D22" s="47">
        <v>3501</v>
      </c>
      <c r="E22" s="9">
        <v>6971</v>
      </c>
      <c r="F22" s="137"/>
      <c r="G22" s="7"/>
      <c r="H22" s="8"/>
      <c r="I22" s="7"/>
      <c r="J22" s="7"/>
      <c r="K22" s="8"/>
      <c r="L22" s="8"/>
      <c r="M22" s="8"/>
      <c r="N22" s="8"/>
      <c r="O22" s="8"/>
      <c r="P22" s="8"/>
    </row>
    <row r="23" spans="1:16" x14ac:dyDescent="0.35">
      <c r="A23" s="13">
        <v>43942</v>
      </c>
      <c r="B23" s="5">
        <v>3348</v>
      </c>
      <c r="C23" s="2">
        <v>237</v>
      </c>
      <c r="D23" s="47">
        <v>3625</v>
      </c>
      <c r="E23" s="9">
        <v>7210</v>
      </c>
      <c r="F23" s="137"/>
      <c r="G23" s="7"/>
      <c r="H23" s="8"/>
      <c r="I23" s="7"/>
      <c r="J23" s="7"/>
      <c r="K23" s="8"/>
      <c r="L23" s="8"/>
      <c r="M23" s="8"/>
      <c r="N23" s="8"/>
      <c r="O23" s="8"/>
      <c r="P23" s="8"/>
    </row>
    <row r="24" spans="1:16" x14ac:dyDescent="0.35">
      <c r="A24" s="13">
        <v>43943</v>
      </c>
      <c r="B24" s="8">
        <v>3434</v>
      </c>
      <c r="C24" s="8">
        <v>233</v>
      </c>
      <c r="D24" s="132">
        <v>3680</v>
      </c>
      <c r="E24" s="131">
        <v>7347</v>
      </c>
      <c r="F24" s="137"/>
      <c r="G24" s="7"/>
      <c r="H24" s="8"/>
      <c r="I24" s="7"/>
      <c r="J24" s="7"/>
      <c r="K24" s="8"/>
      <c r="L24" s="8"/>
      <c r="M24" s="8"/>
      <c r="N24" s="8"/>
      <c r="O24" s="8"/>
      <c r="P24" s="8"/>
    </row>
    <row r="25" spans="1:16" x14ac:dyDescent="0.35">
      <c r="A25" s="13">
        <v>43944</v>
      </c>
      <c r="B25" s="5">
        <v>3496</v>
      </c>
      <c r="C25" s="2">
        <v>237</v>
      </c>
      <c r="D25" s="47">
        <v>3834</v>
      </c>
      <c r="E25" s="9">
        <v>7567</v>
      </c>
      <c r="F25" s="137"/>
      <c r="G25" s="7"/>
      <c r="H25" s="8"/>
      <c r="I25" s="7"/>
      <c r="J25" s="7"/>
      <c r="K25" s="8"/>
      <c r="L25" s="8"/>
      <c r="M25" s="8"/>
      <c r="N25" s="8"/>
      <c r="O25" s="8"/>
      <c r="P25" s="8"/>
    </row>
    <row r="26" spans="1:16" x14ac:dyDescent="0.35">
      <c r="A26" s="13">
        <v>43945</v>
      </c>
      <c r="B26" s="5">
        <v>3530</v>
      </c>
      <c r="C26" s="2">
        <v>233</v>
      </c>
      <c r="D26" s="47">
        <v>3913</v>
      </c>
      <c r="E26" s="9">
        <v>7676</v>
      </c>
      <c r="F26" s="137"/>
      <c r="G26" s="7"/>
      <c r="H26" s="8"/>
      <c r="I26" s="7"/>
      <c r="J26" s="7"/>
      <c r="K26" s="8"/>
      <c r="L26" s="8"/>
      <c r="M26" s="8"/>
      <c r="N26" s="8"/>
      <c r="O26" s="8"/>
      <c r="P26" s="8"/>
    </row>
    <row r="27" spans="1:16" x14ac:dyDescent="0.35">
      <c r="A27" s="13">
        <v>43946</v>
      </c>
      <c r="B27" s="5">
        <v>3185</v>
      </c>
      <c r="C27" s="2">
        <v>212</v>
      </c>
      <c r="D27" s="47">
        <v>3665</v>
      </c>
      <c r="E27" s="9">
        <v>7062</v>
      </c>
      <c r="F27" s="137"/>
      <c r="G27" s="7"/>
      <c r="H27" s="8"/>
      <c r="I27" s="7"/>
      <c r="J27" s="7"/>
      <c r="K27" s="8"/>
      <c r="L27" s="8"/>
      <c r="M27" s="8"/>
      <c r="N27" s="8"/>
      <c r="O27" s="8"/>
      <c r="P27" s="8"/>
    </row>
    <row r="28" spans="1:16" x14ac:dyDescent="0.35">
      <c r="A28" s="13">
        <v>43947</v>
      </c>
      <c r="B28" s="5">
        <v>3202</v>
      </c>
      <c r="C28" s="2">
        <v>210</v>
      </c>
      <c r="D28" s="47">
        <v>3792</v>
      </c>
      <c r="E28" s="9">
        <v>7204</v>
      </c>
      <c r="F28" s="136"/>
      <c r="H28" s="8"/>
    </row>
    <row r="29" spans="1:16" x14ac:dyDescent="0.35">
      <c r="A29" s="13">
        <v>43948</v>
      </c>
      <c r="B29" s="5">
        <v>3217</v>
      </c>
      <c r="C29" s="2">
        <v>193</v>
      </c>
      <c r="D29" s="47">
        <v>3364</v>
      </c>
      <c r="E29" s="9">
        <v>6774</v>
      </c>
      <c r="F29" s="136"/>
      <c r="H29" s="8"/>
    </row>
    <row r="30" spans="1:16" x14ac:dyDescent="0.35">
      <c r="A30" s="13">
        <v>43949</v>
      </c>
      <c r="B30" s="5">
        <v>3263</v>
      </c>
      <c r="C30" s="2">
        <v>210</v>
      </c>
      <c r="D30" s="47">
        <v>3540</v>
      </c>
      <c r="E30" s="9">
        <v>7013</v>
      </c>
      <c r="F30" s="136"/>
    </row>
    <row r="31" spans="1:16" x14ac:dyDescent="0.35">
      <c r="A31" s="13">
        <v>43950</v>
      </c>
      <c r="B31" s="5">
        <v>3346</v>
      </c>
      <c r="C31" s="2">
        <v>221</v>
      </c>
      <c r="D31" s="47">
        <v>3636</v>
      </c>
      <c r="E31" s="9">
        <v>7203</v>
      </c>
      <c r="F31" s="136"/>
    </row>
    <row r="32" spans="1:16" x14ac:dyDescent="0.35">
      <c r="A32" s="13">
        <v>43951</v>
      </c>
      <c r="B32" s="5">
        <v>3455</v>
      </c>
      <c r="C32" s="2">
        <v>235</v>
      </c>
      <c r="D32" s="47">
        <v>3778</v>
      </c>
      <c r="E32" s="9">
        <v>7468</v>
      </c>
      <c r="F32" s="136"/>
    </row>
    <row r="33" spans="1:7" x14ac:dyDescent="0.35">
      <c r="A33" s="13">
        <v>43952</v>
      </c>
      <c r="B33" s="5">
        <v>3427</v>
      </c>
      <c r="C33" s="2">
        <v>206</v>
      </c>
      <c r="D33" s="47">
        <v>3575</v>
      </c>
      <c r="E33" s="9">
        <v>7208</v>
      </c>
      <c r="F33" s="136"/>
    </row>
    <row r="34" spans="1:7" x14ac:dyDescent="0.35">
      <c r="A34" s="13">
        <v>43953</v>
      </c>
      <c r="B34" s="5">
        <v>3238</v>
      </c>
      <c r="C34" s="2">
        <v>187</v>
      </c>
      <c r="D34" s="47">
        <v>3155</v>
      </c>
      <c r="E34" s="9">
        <v>6580</v>
      </c>
      <c r="F34" s="136"/>
    </row>
    <row r="35" spans="1:7" x14ac:dyDescent="0.35">
      <c r="A35" s="13">
        <v>43954</v>
      </c>
      <c r="B35" s="5">
        <v>3281</v>
      </c>
      <c r="C35" s="2">
        <v>186</v>
      </c>
      <c r="D35" s="47">
        <v>3141</v>
      </c>
      <c r="E35" s="9">
        <v>6608</v>
      </c>
      <c r="F35" s="136"/>
    </row>
    <row r="36" spans="1:7" x14ac:dyDescent="0.35">
      <c r="A36" s="13">
        <v>43955</v>
      </c>
      <c r="B36" s="5">
        <v>2690</v>
      </c>
      <c r="C36" s="2">
        <v>181</v>
      </c>
      <c r="D36" s="47">
        <v>2589</v>
      </c>
      <c r="E36" s="9">
        <v>5460</v>
      </c>
      <c r="F36" s="136"/>
    </row>
    <row r="37" spans="1:7" x14ac:dyDescent="0.35">
      <c r="A37" s="13">
        <v>43956</v>
      </c>
      <c r="B37" s="5">
        <v>2867</v>
      </c>
      <c r="C37" s="2">
        <v>196</v>
      </c>
      <c r="D37" s="47">
        <v>2965</v>
      </c>
      <c r="E37" s="9">
        <v>6028</v>
      </c>
      <c r="F37" s="136"/>
      <c r="G37" s="8"/>
    </row>
    <row r="38" spans="1:7" x14ac:dyDescent="0.35">
      <c r="A38" s="13">
        <v>43957</v>
      </c>
      <c r="B38" s="5">
        <v>2985</v>
      </c>
      <c r="C38" s="2">
        <v>209</v>
      </c>
      <c r="D38" s="47">
        <v>3117</v>
      </c>
      <c r="E38" s="9">
        <v>6311</v>
      </c>
      <c r="F38" s="136"/>
      <c r="G38" s="8"/>
    </row>
    <row r="39" spans="1:7" x14ac:dyDescent="0.35">
      <c r="A39" s="13">
        <v>43958</v>
      </c>
      <c r="B39" s="5">
        <v>3096</v>
      </c>
      <c r="C39" s="2">
        <v>198</v>
      </c>
      <c r="D39" s="47">
        <v>3233</v>
      </c>
      <c r="E39" s="9">
        <v>6527</v>
      </c>
      <c r="F39" s="136"/>
      <c r="G39" s="8"/>
    </row>
    <row r="40" spans="1:7" x14ac:dyDescent="0.35">
      <c r="A40" s="13">
        <v>43959</v>
      </c>
      <c r="B40" s="5">
        <v>3072</v>
      </c>
      <c r="C40" s="2">
        <v>189</v>
      </c>
      <c r="D40" s="47">
        <v>3180</v>
      </c>
      <c r="E40" s="9">
        <v>6441</v>
      </c>
      <c r="F40" s="136"/>
      <c r="G40" s="8"/>
    </row>
    <row r="41" spans="1:7" x14ac:dyDescent="0.35">
      <c r="A41" s="13">
        <v>43960</v>
      </c>
      <c r="B41" s="5">
        <v>3035</v>
      </c>
      <c r="C41" s="2">
        <v>176</v>
      </c>
      <c r="D41" s="47">
        <v>3013</v>
      </c>
      <c r="E41" s="9">
        <v>6224</v>
      </c>
      <c r="F41" s="136"/>
      <c r="G41" s="8"/>
    </row>
    <row r="42" spans="1:7" ht="15" customHeight="1" x14ac:dyDescent="0.35">
      <c r="A42" s="13">
        <v>43961</v>
      </c>
      <c r="B42" s="5">
        <v>3066</v>
      </c>
      <c r="C42" s="2">
        <v>173</v>
      </c>
      <c r="D42" s="47">
        <v>2988</v>
      </c>
      <c r="E42" s="9">
        <v>6227</v>
      </c>
      <c r="F42" s="136"/>
      <c r="G42" s="8"/>
    </row>
    <row r="43" spans="1:7" ht="15" customHeight="1" x14ac:dyDescent="0.35">
      <c r="A43" s="13">
        <v>43962</v>
      </c>
      <c r="B43" s="5">
        <v>2876</v>
      </c>
      <c r="C43" s="2">
        <v>182</v>
      </c>
      <c r="D43" s="47">
        <v>2904</v>
      </c>
      <c r="E43" s="9">
        <v>5962</v>
      </c>
      <c r="F43" s="136"/>
      <c r="G43" s="8"/>
    </row>
    <row r="44" spans="1:7" ht="15" customHeight="1" x14ac:dyDescent="0.35">
      <c r="A44" s="13">
        <v>43963</v>
      </c>
      <c r="B44" s="5">
        <v>2824</v>
      </c>
      <c r="C44" s="2">
        <v>172</v>
      </c>
      <c r="D44" s="47">
        <v>2939</v>
      </c>
      <c r="E44" s="9">
        <v>5935</v>
      </c>
      <c r="F44" s="136"/>
      <c r="G44" s="8"/>
    </row>
    <row r="45" spans="1:7" ht="15" customHeight="1" x14ac:dyDescent="0.35">
      <c r="A45" s="13">
        <v>43964</v>
      </c>
      <c r="B45" s="5">
        <v>2981</v>
      </c>
      <c r="C45" s="2">
        <v>186</v>
      </c>
      <c r="D45" s="47">
        <v>3120</v>
      </c>
      <c r="E45" s="9">
        <v>6287</v>
      </c>
      <c r="F45" s="136"/>
      <c r="G45" s="8"/>
    </row>
    <row r="46" spans="1:7" ht="15" customHeight="1" x14ac:dyDescent="0.35">
      <c r="A46" s="13">
        <v>43965</v>
      </c>
      <c r="B46" s="5">
        <v>3080</v>
      </c>
      <c r="C46" s="2">
        <v>187</v>
      </c>
      <c r="D46" s="47">
        <v>3211</v>
      </c>
      <c r="E46" s="9">
        <v>6478</v>
      </c>
      <c r="F46" s="136"/>
      <c r="G46" s="8"/>
    </row>
    <row r="47" spans="1:7" ht="15" customHeight="1" x14ac:dyDescent="0.35">
      <c r="A47" s="13">
        <v>43966</v>
      </c>
      <c r="B47" s="5">
        <v>3152</v>
      </c>
      <c r="C47" s="2">
        <v>185</v>
      </c>
      <c r="D47" s="47">
        <v>3283</v>
      </c>
      <c r="E47" s="9">
        <v>6620</v>
      </c>
      <c r="F47" s="136"/>
      <c r="G47" s="8"/>
    </row>
    <row r="48" spans="1:7" ht="15" customHeight="1" x14ac:dyDescent="0.35">
      <c r="A48" s="13">
        <v>43967</v>
      </c>
      <c r="B48" s="5">
        <v>2988</v>
      </c>
      <c r="C48" s="2">
        <v>174</v>
      </c>
      <c r="D48" s="47">
        <v>3071</v>
      </c>
      <c r="E48" s="9">
        <v>6233</v>
      </c>
      <c r="F48" s="136"/>
      <c r="G48" s="8"/>
    </row>
    <row r="49" spans="1:9" ht="15" customHeight="1" x14ac:dyDescent="0.35">
      <c r="A49" s="13">
        <v>43968</v>
      </c>
      <c r="B49" s="5">
        <v>3066</v>
      </c>
      <c r="C49" s="2">
        <v>175</v>
      </c>
      <c r="D49" s="47">
        <v>3116</v>
      </c>
      <c r="E49" s="9">
        <v>6357</v>
      </c>
      <c r="F49" s="136"/>
    </row>
    <row r="50" spans="1:9" ht="15" customHeight="1" x14ac:dyDescent="0.35">
      <c r="A50" s="13">
        <v>43969</v>
      </c>
      <c r="B50" s="5">
        <v>2854</v>
      </c>
      <c r="C50" s="2">
        <v>174</v>
      </c>
      <c r="D50" s="47">
        <v>3024</v>
      </c>
      <c r="E50" s="9">
        <v>6052</v>
      </c>
      <c r="F50" s="138"/>
    </row>
    <row r="51" spans="1:9" ht="15" customHeight="1" x14ac:dyDescent="0.35">
      <c r="A51" s="13">
        <v>43970</v>
      </c>
      <c r="B51" s="5">
        <v>2936</v>
      </c>
      <c r="C51" s="2">
        <v>186</v>
      </c>
      <c r="D51" s="47">
        <v>3126</v>
      </c>
      <c r="E51" s="9">
        <v>6248</v>
      </c>
      <c r="F51" s="138"/>
    </row>
    <row r="52" spans="1:9" ht="15" customHeight="1" x14ac:dyDescent="0.35">
      <c r="A52" s="13">
        <v>43971</v>
      </c>
      <c r="B52" s="5">
        <v>2956</v>
      </c>
      <c r="C52" s="2">
        <v>185</v>
      </c>
      <c r="D52" s="47">
        <v>3177</v>
      </c>
      <c r="E52" s="9">
        <v>6318</v>
      </c>
      <c r="F52" s="138"/>
      <c r="I52" s="8"/>
    </row>
    <row r="53" spans="1:9" ht="15" customHeight="1" x14ac:dyDescent="0.35">
      <c r="A53" s="13">
        <v>43972</v>
      </c>
      <c r="B53" s="5">
        <v>2998</v>
      </c>
      <c r="C53" s="2">
        <v>177</v>
      </c>
      <c r="D53" s="47">
        <v>3224</v>
      </c>
      <c r="E53" s="9">
        <v>6399</v>
      </c>
      <c r="F53" s="138"/>
      <c r="I53" s="8"/>
    </row>
    <row r="54" spans="1:9" ht="15" customHeight="1" x14ac:dyDescent="0.35">
      <c r="A54" s="13">
        <v>43973</v>
      </c>
      <c r="B54" s="5">
        <v>3016</v>
      </c>
      <c r="C54" s="2">
        <v>179</v>
      </c>
      <c r="D54" s="47">
        <v>3216</v>
      </c>
      <c r="E54" s="9">
        <v>6411</v>
      </c>
      <c r="F54" s="138"/>
      <c r="I54" s="8"/>
    </row>
    <row r="55" spans="1:9" ht="15" customHeight="1" x14ac:dyDescent="0.35">
      <c r="A55" s="13">
        <v>43974</v>
      </c>
      <c r="B55" s="5">
        <v>2907</v>
      </c>
      <c r="C55" s="2">
        <v>171</v>
      </c>
      <c r="D55" s="47">
        <v>2978</v>
      </c>
      <c r="E55" s="9">
        <v>6056</v>
      </c>
      <c r="F55" s="138"/>
      <c r="I55" s="8"/>
    </row>
    <row r="56" spans="1:9" ht="15" customHeight="1" x14ac:dyDescent="0.35">
      <c r="A56" s="13">
        <v>43975</v>
      </c>
      <c r="B56" s="5">
        <v>2932</v>
      </c>
      <c r="C56" s="2">
        <v>168</v>
      </c>
      <c r="D56" s="47">
        <v>2987</v>
      </c>
      <c r="E56" s="9">
        <v>6087</v>
      </c>
      <c r="F56" s="138"/>
      <c r="I56" s="8"/>
    </row>
    <row r="57" spans="1:9" ht="15" customHeight="1" x14ac:dyDescent="0.35">
      <c r="A57" s="13">
        <v>43976</v>
      </c>
      <c r="B57" s="5">
        <v>2669</v>
      </c>
      <c r="C57" s="2">
        <v>149</v>
      </c>
      <c r="D57" s="47">
        <v>2899</v>
      </c>
      <c r="E57" s="9">
        <v>5717</v>
      </c>
      <c r="F57" s="138"/>
      <c r="I57" s="8"/>
    </row>
    <row r="58" spans="1:9" ht="15" customHeight="1" x14ac:dyDescent="0.35">
      <c r="A58" s="13">
        <v>43977</v>
      </c>
      <c r="B58" s="5">
        <v>2735</v>
      </c>
      <c r="C58" s="2">
        <v>149</v>
      </c>
      <c r="D58" s="47">
        <v>2989</v>
      </c>
      <c r="E58" s="9">
        <v>5873</v>
      </c>
      <c r="F58" s="138"/>
      <c r="I58" s="8"/>
    </row>
    <row r="59" spans="1:9" ht="15" customHeight="1" x14ac:dyDescent="0.35">
      <c r="A59" s="13">
        <v>43978</v>
      </c>
      <c r="B59" s="5">
        <v>2751</v>
      </c>
      <c r="C59" s="2">
        <v>147</v>
      </c>
      <c r="D59" s="47">
        <v>3029</v>
      </c>
      <c r="E59" s="9">
        <v>5927</v>
      </c>
      <c r="F59" s="138"/>
      <c r="I59" s="8"/>
    </row>
    <row r="60" spans="1:9" ht="15" customHeight="1" x14ac:dyDescent="0.35">
      <c r="A60" s="62">
        <v>43979</v>
      </c>
      <c r="B60" s="44">
        <v>2808</v>
      </c>
      <c r="C60" s="44">
        <v>145</v>
      </c>
      <c r="D60" s="9">
        <v>3094</v>
      </c>
      <c r="E60" s="9">
        <v>6047</v>
      </c>
      <c r="F60" s="138"/>
      <c r="I60" s="8"/>
    </row>
    <row r="61" spans="1:9" ht="15" customHeight="1" x14ac:dyDescent="0.35">
      <c r="A61" s="62">
        <v>43980</v>
      </c>
      <c r="B61" s="44">
        <v>2864</v>
      </c>
      <c r="C61" s="44">
        <v>141</v>
      </c>
      <c r="D61" s="9">
        <v>3108</v>
      </c>
      <c r="E61" s="9">
        <v>6113</v>
      </c>
      <c r="F61" s="138"/>
      <c r="I61" s="8"/>
    </row>
    <row r="62" spans="1:9" ht="15" customHeight="1" x14ac:dyDescent="0.35">
      <c r="A62" s="62">
        <v>43981</v>
      </c>
      <c r="B62" s="44">
        <v>2784</v>
      </c>
      <c r="C62" s="44">
        <v>131</v>
      </c>
      <c r="D62" s="9">
        <v>2827</v>
      </c>
      <c r="E62" s="9">
        <v>5742</v>
      </c>
      <c r="F62" s="138"/>
      <c r="I62" s="8"/>
    </row>
    <row r="63" spans="1:9" ht="15" customHeight="1" x14ac:dyDescent="0.35">
      <c r="A63" s="62">
        <v>43982</v>
      </c>
      <c r="B63" s="44">
        <v>2788</v>
      </c>
      <c r="C63" s="44">
        <v>129</v>
      </c>
      <c r="D63" s="9">
        <v>2822</v>
      </c>
      <c r="E63" s="9">
        <v>5739</v>
      </c>
      <c r="F63" s="138"/>
      <c r="I63" s="8"/>
    </row>
    <row r="64" spans="1:9" ht="15" customHeight="1" x14ac:dyDescent="0.35">
      <c r="A64" s="62">
        <v>43983</v>
      </c>
      <c r="B64" s="44">
        <v>2241</v>
      </c>
      <c r="C64" s="44">
        <v>106</v>
      </c>
      <c r="D64" s="9">
        <v>2216</v>
      </c>
      <c r="E64" s="9">
        <v>4563</v>
      </c>
      <c r="F64" s="138"/>
      <c r="I64" s="8"/>
    </row>
    <row r="65" spans="1:9" ht="15" customHeight="1" x14ac:dyDescent="0.35">
      <c r="A65" s="62">
        <v>43984</v>
      </c>
      <c r="B65" s="44">
        <v>2298</v>
      </c>
      <c r="C65" s="44">
        <v>108</v>
      </c>
      <c r="D65" s="9">
        <v>2378</v>
      </c>
      <c r="E65" s="9">
        <v>4784</v>
      </c>
      <c r="F65" s="138"/>
      <c r="I65" s="8"/>
    </row>
    <row r="66" spans="1:9" x14ac:dyDescent="0.35">
      <c r="A66" s="62">
        <v>43985</v>
      </c>
      <c r="B66" s="44">
        <v>2366</v>
      </c>
      <c r="C66" s="44">
        <v>116</v>
      </c>
      <c r="D66" s="9">
        <v>2466</v>
      </c>
      <c r="E66" s="9">
        <v>4948</v>
      </c>
      <c r="F66" s="138"/>
    </row>
    <row r="67" spans="1:9" x14ac:dyDescent="0.35">
      <c r="A67" s="62">
        <v>43986</v>
      </c>
      <c r="B67" s="44">
        <v>2455</v>
      </c>
      <c r="C67" s="44">
        <v>124</v>
      </c>
      <c r="D67" s="9">
        <v>2628</v>
      </c>
      <c r="E67" s="9">
        <v>5207</v>
      </c>
      <c r="F67" s="138"/>
    </row>
    <row r="68" spans="1:9" x14ac:dyDescent="0.35">
      <c r="A68" s="62">
        <v>43987</v>
      </c>
      <c r="B68" s="44">
        <v>2526</v>
      </c>
      <c r="C68" s="44">
        <v>136</v>
      </c>
      <c r="D68" s="9">
        <v>2655</v>
      </c>
      <c r="E68" s="9">
        <v>5317</v>
      </c>
      <c r="F68" s="138"/>
    </row>
    <row r="69" spans="1:9" x14ac:dyDescent="0.35">
      <c r="A69" s="62">
        <v>43988</v>
      </c>
      <c r="B69" s="44">
        <v>2476</v>
      </c>
      <c r="C69" s="44">
        <v>124</v>
      </c>
      <c r="D69" s="9">
        <v>2464</v>
      </c>
      <c r="E69" s="9">
        <v>5064</v>
      </c>
      <c r="F69" s="136"/>
    </row>
    <row r="70" spans="1:9" x14ac:dyDescent="0.35">
      <c r="A70" s="62">
        <v>43989</v>
      </c>
      <c r="B70" s="44">
        <v>2486</v>
      </c>
      <c r="C70" s="44">
        <v>123</v>
      </c>
      <c r="D70" s="9">
        <v>2463</v>
      </c>
      <c r="E70" s="9">
        <v>5072</v>
      </c>
      <c r="F70" s="136"/>
    </row>
    <row r="71" spans="1:9" x14ac:dyDescent="0.35">
      <c r="A71" s="62">
        <v>43990</v>
      </c>
      <c r="B71" s="44">
        <v>2262</v>
      </c>
      <c r="C71" s="44">
        <v>121</v>
      </c>
      <c r="D71" s="9">
        <v>2336</v>
      </c>
      <c r="E71" s="9">
        <v>4719</v>
      </c>
      <c r="F71" s="136"/>
    </row>
    <row r="72" spans="1:9" x14ac:dyDescent="0.35">
      <c r="A72" s="62">
        <v>43991</v>
      </c>
      <c r="B72" s="44">
        <v>2300</v>
      </c>
      <c r="C72" s="44">
        <v>120</v>
      </c>
      <c r="D72" s="9">
        <v>2483</v>
      </c>
      <c r="E72" s="9">
        <v>4903</v>
      </c>
      <c r="F72" s="136"/>
    </row>
    <row r="73" spans="1:9" x14ac:dyDescent="0.35">
      <c r="A73" s="62">
        <v>43992</v>
      </c>
      <c r="B73" s="44">
        <v>2326</v>
      </c>
      <c r="C73" s="44">
        <v>124</v>
      </c>
      <c r="D73" s="9">
        <v>2546</v>
      </c>
      <c r="E73" s="9">
        <v>4996</v>
      </c>
      <c r="F73" s="136"/>
    </row>
    <row r="74" spans="1:9" x14ac:dyDescent="0.35">
      <c r="A74" s="62">
        <v>43993</v>
      </c>
      <c r="B74" s="44">
        <v>2368</v>
      </c>
      <c r="C74" s="44">
        <v>125</v>
      </c>
      <c r="D74" s="9">
        <v>2629</v>
      </c>
      <c r="E74" s="9">
        <v>5122</v>
      </c>
      <c r="F74" s="136"/>
    </row>
    <row r="75" spans="1:9" x14ac:dyDescent="0.35">
      <c r="A75" s="62">
        <v>43994</v>
      </c>
      <c r="B75" s="44">
        <v>2413</v>
      </c>
      <c r="C75" s="44">
        <v>124</v>
      </c>
      <c r="D75" s="9">
        <v>2656</v>
      </c>
      <c r="E75" s="9">
        <v>5193</v>
      </c>
      <c r="F75" s="136"/>
    </row>
    <row r="76" spans="1:9" x14ac:dyDescent="0.35">
      <c r="A76" s="62">
        <v>43995</v>
      </c>
      <c r="B76" s="44">
        <v>2345</v>
      </c>
      <c r="C76" s="44">
        <v>109</v>
      </c>
      <c r="D76" s="9">
        <v>2411</v>
      </c>
      <c r="E76" s="9">
        <v>4865</v>
      </c>
      <c r="F76" s="136"/>
    </row>
    <row r="77" spans="1:9" x14ac:dyDescent="0.35">
      <c r="A77" s="62">
        <v>43996</v>
      </c>
      <c r="B77" s="44">
        <v>2393</v>
      </c>
      <c r="C77" s="44">
        <v>109</v>
      </c>
      <c r="D77" s="9">
        <v>2437</v>
      </c>
      <c r="E77" s="9">
        <v>4939</v>
      </c>
      <c r="F77" s="136"/>
    </row>
    <row r="78" spans="1:9" x14ac:dyDescent="0.35">
      <c r="A78" s="62">
        <v>43997</v>
      </c>
      <c r="B78" s="44">
        <v>2127</v>
      </c>
      <c r="C78" s="44">
        <v>102</v>
      </c>
      <c r="D78" s="9">
        <v>2232</v>
      </c>
      <c r="E78" s="9">
        <v>4461</v>
      </c>
      <c r="F78" s="136"/>
    </row>
    <row r="79" spans="1:9" x14ac:dyDescent="0.35">
      <c r="A79" s="62">
        <v>43998</v>
      </c>
      <c r="B79" s="44">
        <v>2134</v>
      </c>
      <c r="C79" s="44">
        <v>104</v>
      </c>
      <c r="D79" s="9">
        <v>2344</v>
      </c>
      <c r="E79" s="9">
        <v>4582</v>
      </c>
      <c r="F79" s="136"/>
    </row>
    <row r="80" spans="1:9" x14ac:dyDescent="0.35">
      <c r="A80" s="62">
        <v>43999</v>
      </c>
      <c r="B80" s="44">
        <v>2162</v>
      </c>
      <c r="C80" s="44">
        <v>107</v>
      </c>
      <c r="D80" s="9">
        <v>2388</v>
      </c>
      <c r="E80" s="9">
        <v>4657</v>
      </c>
      <c r="F80" s="136"/>
    </row>
    <row r="81" spans="1:6" x14ac:dyDescent="0.35">
      <c r="A81" s="62">
        <v>44000</v>
      </c>
      <c r="B81" s="44">
        <v>2194</v>
      </c>
      <c r="C81" s="44">
        <v>109</v>
      </c>
      <c r="D81" s="9">
        <v>2424</v>
      </c>
      <c r="E81" s="72">
        <v>4727</v>
      </c>
      <c r="F81" s="136"/>
    </row>
    <row r="82" spans="1:6" x14ac:dyDescent="0.35">
      <c r="A82" s="62">
        <v>44001</v>
      </c>
      <c r="B82" s="44">
        <v>2247</v>
      </c>
      <c r="C82" s="44">
        <v>109</v>
      </c>
      <c r="D82" s="9">
        <v>2453</v>
      </c>
      <c r="E82" s="72">
        <v>4809</v>
      </c>
      <c r="F82" s="136"/>
    </row>
    <row r="83" spans="1:6" x14ac:dyDescent="0.35">
      <c r="A83" s="62">
        <v>44002</v>
      </c>
      <c r="B83" s="44">
        <v>2225</v>
      </c>
      <c r="C83" s="44">
        <v>101</v>
      </c>
      <c r="D83" s="9">
        <v>2284</v>
      </c>
      <c r="E83" s="72">
        <v>4610</v>
      </c>
      <c r="F83" s="136"/>
    </row>
    <row r="84" spans="1:6" x14ac:dyDescent="0.35">
      <c r="A84" s="62">
        <v>44003</v>
      </c>
      <c r="B84" s="44">
        <v>2225</v>
      </c>
      <c r="C84" s="44">
        <v>100</v>
      </c>
      <c r="D84" s="9">
        <v>2273</v>
      </c>
      <c r="E84" s="72">
        <v>4598</v>
      </c>
      <c r="F84" s="136"/>
    </row>
    <row r="85" spans="1:6" x14ac:dyDescent="0.35">
      <c r="A85" s="62">
        <v>44004</v>
      </c>
      <c r="B85" s="44">
        <v>2096</v>
      </c>
      <c r="C85" s="44">
        <v>92</v>
      </c>
      <c r="D85" s="9">
        <v>2121</v>
      </c>
      <c r="E85" s="72">
        <v>4309</v>
      </c>
      <c r="F85" s="136"/>
    </row>
    <row r="86" spans="1:6" x14ac:dyDescent="0.35">
      <c r="A86" s="62">
        <v>44005</v>
      </c>
      <c r="B86" s="44">
        <v>2137</v>
      </c>
      <c r="C86" s="44">
        <v>98</v>
      </c>
      <c r="D86" s="9">
        <v>2194</v>
      </c>
      <c r="E86" s="72">
        <v>4429</v>
      </c>
      <c r="F86" s="136"/>
    </row>
    <row r="87" spans="1:6" x14ac:dyDescent="0.35">
      <c r="A87" s="62">
        <v>44006</v>
      </c>
      <c r="B87" s="44">
        <v>2181</v>
      </c>
      <c r="C87" s="44">
        <v>104</v>
      </c>
      <c r="D87" s="9">
        <v>2260</v>
      </c>
      <c r="E87" s="72">
        <v>4545</v>
      </c>
      <c r="F87" s="136"/>
    </row>
    <row r="88" spans="1:6" x14ac:dyDescent="0.35">
      <c r="A88" s="62">
        <v>44007</v>
      </c>
      <c r="B88" s="44">
        <v>2213</v>
      </c>
      <c r="C88" s="44">
        <v>105</v>
      </c>
      <c r="D88" s="9">
        <v>2288</v>
      </c>
      <c r="E88" s="72">
        <v>4606</v>
      </c>
      <c r="F88" s="136"/>
    </row>
    <row r="89" spans="1:6" x14ac:dyDescent="0.35">
      <c r="A89" s="62">
        <v>44008</v>
      </c>
      <c r="B89" s="44">
        <v>2264</v>
      </c>
      <c r="C89" s="44">
        <v>97</v>
      </c>
      <c r="D89" s="9">
        <v>2353</v>
      </c>
      <c r="E89" s="72">
        <v>4714</v>
      </c>
      <c r="F89" s="136"/>
    </row>
    <row r="90" spans="1:6" x14ac:dyDescent="0.35">
      <c r="A90" s="62">
        <v>44009</v>
      </c>
      <c r="B90" s="44">
        <v>2269</v>
      </c>
      <c r="C90" s="44">
        <v>87</v>
      </c>
      <c r="D90" s="9">
        <v>2182</v>
      </c>
      <c r="E90" s="72">
        <v>4538</v>
      </c>
      <c r="F90" s="136"/>
    </row>
    <row r="91" spans="1:6" x14ac:dyDescent="0.35">
      <c r="A91" s="62">
        <v>44010</v>
      </c>
      <c r="B91" s="44">
        <v>2250</v>
      </c>
      <c r="C91" s="44">
        <v>85</v>
      </c>
      <c r="D91" s="9">
        <v>2169</v>
      </c>
      <c r="E91" s="72">
        <v>4504</v>
      </c>
      <c r="F91" s="136"/>
    </row>
    <row r="92" spans="1:6" x14ac:dyDescent="0.35">
      <c r="A92" s="62">
        <v>44011</v>
      </c>
      <c r="B92" s="44">
        <v>1987</v>
      </c>
      <c r="C92" s="44">
        <v>85</v>
      </c>
      <c r="D92" s="9">
        <v>1989</v>
      </c>
      <c r="E92" s="72">
        <v>4061</v>
      </c>
      <c r="F92" s="136"/>
    </row>
    <row r="93" spans="1:6" x14ac:dyDescent="0.35">
      <c r="A93" s="62">
        <v>44012</v>
      </c>
      <c r="B93" s="44">
        <v>2047</v>
      </c>
      <c r="C93" s="44">
        <v>84</v>
      </c>
      <c r="D93" s="9">
        <v>2062</v>
      </c>
      <c r="E93" s="72">
        <v>4193</v>
      </c>
      <c r="F93" s="136"/>
    </row>
    <row r="94" spans="1:6" x14ac:dyDescent="0.35">
      <c r="A94" s="62">
        <v>44013</v>
      </c>
      <c r="B94" s="44">
        <v>2037</v>
      </c>
      <c r="C94" s="44">
        <v>71</v>
      </c>
      <c r="D94" s="9">
        <v>1998</v>
      </c>
      <c r="E94" s="72">
        <v>4106</v>
      </c>
      <c r="F94" s="136"/>
    </row>
    <row r="95" spans="1:6" x14ac:dyDescent="0.35">
      <c r="A95" s="62">
        <v>44014</v>
      </c>
      <c r="B95" s="44">
        <v>2089</v>
      </c>
      <c r="C95" s="44">
        <v>71</v>
      </c>
      <c r="D95" s="9">
        <v>2075</v>
      </c>
      <c r="E95" s="72">
        <v>4235</v>
      </c>
      <c r="F95" s="136"/>
    </row>
    <row r="96" spans="1:6" x14ac:dyDescent="0.35">
      <c r="A96" s="62">
        <v>44015</v>
      </c>
      <c r="B96" s="44">
        <v>2103</v>
      </c>
      <c r="C96" s="44">
        <v>71</v>
      </c>
      <c r="D96" s="9">
        <v>2129</v>
      </c>
      <c r="E96" s="72">
        <v>4303</v>
      </c>
      <c r="F96" s="136"/>
    </row>
    <row r="97" spans="1:7" x14ac:dyDescent="0.35">
      <c r="A97" s="62">
        <v>44016</v>
      </c>
      <c r="B97" s="44">
        <v>2073</v>
      </c>
      <c r="C97" s="44">
        <v>69</v>
      </c>
      <c r="D97" s="9">
        <v>1967</v>
      </c>
      <c r="E97" s="72">
        <v>4109</v>
      </c>
      <c r="F97" s="136"/>
    </row>
    <row r="98" spans="1:7" x14ac:dyDescent="0.35">
      <c r="A98" s="62">
        <v>44017</v>
      </c>
      <c r="B98" s="44">
        <v>2086</v>
      </c>
      <c r="C98" s="44">
        <v>69</v>
      </c>
      <c r="D98" s="9">
        <v>1982</v>
      </c>
      <c r="E98" s="72">
        <v>4137</v>
      </c>
      <c r="F98" s="136"/>
    </row>
    <row r="99" spans="1:7" x14ac:dyDescent="0.35">
      <c r="A99" s="62">
        <v>44018</v>
      </c>
      <c r="B99" s="44">
        <v>1768</v>
      </c>
      <c r="C99" s="44">
        <v>67</v>
      </c>
      <c r="D99" s="9">
        <v>1769</v>
      </c>
      <c r="E99" s="72">
        <v>3604</v>
      </c>
      <c r="F99" s="136"/>
    </row>
    <row r="100" spans="1:7" x14ac:dyDescent="0.35">
      <c r="A100" s="62">
        <v>44019</v>
      </c>
      <c r="B100" s="44">
        <v>1784</v>
      </c>
      <c r="C100" s="44">
        <v>63</v>
      </c>
      <c r="D100" s="9">
        <v>1886</v>
      </c>
      <c r="E100" s="72">
        <v>3733</v>
      </c>
      <c r="F100" s="136"/>
    </row>
    <row r="101" spans="1:7" x14ac:dyDescent="0.35">
      <c r="A101" s="62">
        <v>44020</v>
      </c>
      <c r="B101" s="44">
        <v>1813</v>
      </c>
      <c r="C101" s="44">
        <v>64</v>
      </c>
      <c r="D101" s="9">
        <v>1951</v>
      </c>
      <c r="E101" s="72">
        <v>3828</v>
      </c>
      <c r="F101" s="136"/>
    </row>
    <row r="102" spans="1:7" x14ac:dyDescent="0.35">
      <c r="A102" s="62">
        <v>44021</v>
      </c>
      <c r="B102" s="44">
        <v>1862</v>
      </c>
      <c r="C102" s="44">
        <v>65</v>
      </c>
      <c r="D102" s="9">
        <v>2072</v>
      </c>
      <c r="E102" s="72">
        <v>3999</v>
      </c>
      <c r="F102" s="136"/>
    </row>
    <row r="103" spans="1:7" x14ac:dyDescent="0.35">
      <c r="A103" s="62">
        <v>44022</v>
      </c>
      <c r="B103" s="44">
        <v>1923</v>
      </c>
      <c r="C103" s="44">
        <v>67</v>
      </c>
      <c r="D103" s="9">
        <v>2092</v>
      </c>
      <c r="E103" s="72">
        <v>4082</v>
      </c>
      <c r="F103" s="136"/>
    </row>
    <row r="104" spans="1:7" x14ac:dyDescent="0.35">
      <c r="A104" s="62">
        <v>44023</v>
      </c>
      <c r="B104" s="44">
        <v>1892</v>
      </c>
      <c r="C104" s="44">
        <v>66</v>
      </c>
      <c r="D104" s="9">
        <v>2092</v>
      </c>
      <c r="E104" s="72">
        <v>4050</v>
      </c>
      <c r="F104" s="136"/>
    </row>
    <row r="105" spans="1:7" x14ac:dyDescent="0.35">
      <c r="A105" s="62">
        <v>44024</v>
      </c>
      <c r="B105" s="44">
        <v>1912</v>
      </c>
      <c r="C105" s="44">
        <v>66</v>
      </c>
      <c r="D105" s="9">
        <v>1804</v>
      </c>
      <c r="E105" s="72">
        <v>3782</v>
      </c>
      <c r="F105" s="136"/>
    </row>
    <row r="106" spans="1:7" x14ac:dyDescent="0.35">
      <c r="A106" s="62">
        <v>44025</v>
      </c>
      <c r="B106" s="44">
        <v>1727</v>
      </c>
      <c r="C106" s="44">
        <v>72</v>
      </c>
      <c r="D106" s="9">
        <v>1979</v>
      </c>
      <c r="E106" s="72">
        <v>3778</v>
      </c>
      <c r="F106" s="136"/>
    </row>
    <row r="107" spans="1:7" x14ac:dyDescent="0.35">
      <c r="A107" s="62">
        <v>44026</v>
      </c>
      <c r="B107" s="44">
        <v>1790</v>
      </c>
      <c r="C107" s="44">
        <v>73</v>
      </c>
      <c r="D107" s="9">
        <v>2071</v>
      </c>
      <c r="E107" s="72">
        <v>3934</v>
      </c>
      <c r="F107" s="136"/>
    </row>
    <row r="108" spans="1:7" x14ac:dyDescent="0.35">
      <c r="A108" s="62">
        <v>44027</v>
      </c>
      <c r="B108" s="44">
        <v>1810</v>
      </c>
      <c r="C108" s="44">
        <v>77</v>
      </c>
      <c r="D108" s="9">
        <v>2128</v>
      </c>
      <c r="E108" s="72">
        <v>4015</v>
      </c>
      <c r="F108" s="136"/>
    </row>
    <row r="109" spans="1:7" x14ac:dyDescent="0.35">
      <c r="A109" s="62">
        <v>44028</v>
      </c>
      <c r="B109" s="44">
        <v>1855</v>
      </c>
      <c r="C109" s="44">
        <v>74</v>
      </c>
      <c r="D109" s="9">
        <v>2142</v>
      </c>
      <c r="E109" s="72">
        <v>4071</v>
      </c>
      <c r="F109" s="136"/>
    </row>
    <row r="110" spans="1:7" x14ac:dyDescent="0.35">
      <c r="A110" s="62">
        <v>44029</v>
      </c>
      <c r="B110" s="44">
        <v>1910</v>
      </c>
      <c r="C110" s="44">
        <v>73</v>
      </c>
      <c r="D110" s="9">
        <v>2157</v>
      </c>
      <c r="E110" s="72">
        <v>4140</v>
      </c>
      <c r="F110" s="139"/>
      <c r="G110" s="2"/>
    </row>
    <row r="111" spans="1:7" x14ac:dyDescent="0.35">
      <c r="A111" s="62">
        <v>44030</v>
      </c>
      <c r="B111" s="44">
        <v>1882</v>
      </c>
      <c r="C111" s="44">
        <v>73</v>
      </c>
      <c r="D111" s="9">
        <v>2075</v>
      </c>
      <c r="E111" s="72">
        <v>4030</v>
      </c>
      <c r="F111" s="139"/>
      <c r="G111" s="2"/>
    </row>
    <row r="112" spans="1:7" x14ac:dyDescent="0.35">
      <c r="A112" s="62">
        <v>44031</v>
      </c>
      <c r="B112" s="44">
        <v>1897</v>
      </c>
      <c r="C112" s="44">
        <v>70</v>
      </c>
      <c r="D112" s="9">
        <v>2080</v>
      </c>
      <c r="E112" s="72">
        <v>4047</v>
      </c>
      <c r="F112" s="139"/>
      <c r="G112" s="2"/>
    </row>
    <row r="113" spans="1:7" x14ac:dyDescent="0.35">
      <c r="A113" s="119">
        <v>44032</v>
      </c>
      <c r="B113" s="141">
        <v>1798</v>
      </c>
      <c r="C113" s="141">
        <v>65</v>
      </c>
      <c r="D113" s="131">
        <v>1974</v>
      </c>
      <c r="E113" s="142">
        <v>3837</v>
      </c>
      <c r="F113" s="139"/>
      <c r="G113" s="2"/>
    </row>
    <row r="114" spans="1:7" x14ac:dyDescent="0.35">
      <c r="A114" s="119">
        <v>44033</v>
      </c>
      <c r="B114" s="141">
        <v>1804</v>
      </c>
      <c r="C114" s="141">
        <v>67</v>
      </c>
      <c r="D114" s="131">
        <v>2041</v>
      </c>
      <c r="E114" s="142">
        <v>3912</v>
      </c>
      <c r="F114" s="142"/>
      <c r="G114" s="44"/>
    </row>
    <row r="115" spans="1:7" x14ac:dyDescent="0.35">
      <c r="A115" s="119"/>
      <c r="B115" s="143"/>
      <c r="C115" s="143"/>
      <c r="D115" s="139"/>
      <c r="E115" s="139"/>
      <c r="F115" s="139"/>
      <c r="G115" s="2"/>
    </row>
    <row r="116" spans="1:7" x14ac:dyDescent="0.35">
      <c r="A116" s="144" t="s">
        <v>84</v>
      </c>
      <c r="B116" s="143"/>
      <c r="C116" s="143"/>
      <c r="D116" s="139"/>
      <c r="E116" s="139"/>
      <c r="F116" s="139"/>
      <c r="G116" s="2"/>
    </row>
    <row r="117" spans="1:7" x14ac:dyDescent="0.35">
      <c r="A117" s="373" t="s">
        <v>85</v>
      </c>
      <c r="B117" s="141">
        <v>4004.8571428571427</v>
      </c>
      <c r="C117" s="141">
        <v>360.57142857142856</v>
      </c>
      <c r="D117" s="141">
        <v>4974.5714285714284</v>
      </c>
      <c r="E117" s="141">
        <v>9340</v>
      </c>
      <c r="F117" s="131"/>
      <c r="G117" s="2"/>
    </row>
    <row r="118" spans="1:7" x14ac:dyDescent="0.35">
      <c r="A118" s="373" t="s">
        <v>87</v>
      </c>
      <c r="B118" s="141">
        <v>3399.8571428571427</v>
      </c>
      <c r="C118" s="141">
        <v>239.28571428571428</v>
      </c>
      <c r="D118" s="141">
        <v>3921.5714285714284</v>
      </c>
      <c r="E118" s="141">
        <v>7560.7142857142853</v>
      </c>
      <c r="F118" s="131"/>
      <c r="G118" s="2"/>
    </row>
    <row r="119" spans="1:7" x14ac:dyDescent="0.35">
      <c r="A119" s="373" t="s">
        <v>88</v>
      </c>
      <c r="B119" s="141">
        <v>3414.7142857142858</v>
      </c>
      <c r="C119" s="141">
        <v>224.85714285714286</v>
      </c>
      <c r="D119" s="141">
        <v>3782</v>
      </c>
      <c r="E119" s="141">
        <v>7421.5714285714284</v>
      </c>
      <c r="F119" s="131"/>
      <c r="G119" s="2"/>
    </row>
    <row r="120" spans="1:7" x14ac:dyDescent="0.35">
      <c r="A120" s="373" t="s">
        <v>89</v>
      </c>
      <c r="B120" s="141">
        <v>3332.4285714285716</v>
      </c>
      <c r="C120" s="141">
        <v>218.28571428571428</v>
      </c>
      <c r="D120" s="141">
        <v>3684</v>
      </c>
      <c r="E120" s="141">
        <v>7234.7142857142853</v>
      </c>
      <c r="F120" s="131"/>
      <c r="G120" s="2"/>
    </row>
    <row r="121" spans="1:7" x14ac:dyDescent="0.35">
      <c r="A121" s="113" t="s">
        <v>90</v>
      </c>
      <c r="B121" s="44">
        <v>3186.2857142857142</v>
      </c>
      <c r="C121" s="44">
        <v>201.71428571428572</v>
      </c>
      <c r="D121" s="44">
        <v>3262.7142857142858</v>
      </c>
      <c r="E121" s="44">
        <v>6650.7142857142853</v>
      </c>
      <c r="F121" s="9"/>
      <c r="G121" s="2"/>
    </row>
    <row r="122" spans="1:7" x14ac:dyDescent="0.35">
      <c r="A122" s="113" t="s">
        <v>91</v>
      </c>
      <c r="B122" s="44">
        <v>2993.4285714285716</v>
      </c>
      <c r="C122" s="44">
        <v>185.57142857142858</v>
      </c>
      <c r="D122" s="44">
        <v>3053.4285714285716</v>
      </c>
      <c r="E122" s="44">
        <v>6232.4285714285716</v>
      </c>
      <c r="F122" s="9"/>
      <c r="G122" s="2"/>
    </row>
    <row r="123" spans="1:7" x14ac:dyDescent="0.35">
      <c r="A123" s="113" t="s">
        <v>92</v>
      </c>
      <c r="B123" s="44">
        <v>3008.1428571428573</v>
      </c>
      <c r="C123" s="44">
        <v>181</v>
      </c>
      <c r="D123" s="44">
        <v>3135.8571428571427</v>
      </c>
      <c r="E123" s="44">
        <v>6325</v>
      </c>
      <c r="F123" s="9"/>
      <c r="G123" s="2"/>
    </row>
    <row r="124" spans="1:7" x14ac:dyDescent="0.35">
      <c r="A124" s="113" t="s">
        <v>93</v>
      </c>
      <c r="B124" s="44">
        <v>2887.5714285714284</v>
      </c>
      <c r="C124" s="44">
        <v>168.28571428571428</v>
      </c>
      <c r="D124" s="44">
        <v>3067.1428571428573</v>
      </c>
      <c r="E124" s="44">
        <v>6123</v>
      </c>
      <c r="F124" s="9"/>
      <c r="G124" s="2"/>
    </row>
    <row r="125" spans="1:7" x14ac:dyDescent="0.35">
      <c r="A125" s="113" t="s">
        <v>94</v>
      </c>
      <c r="B125" s="44">
        <v>2647.7142857142858</v>
      </c>
      <c r="C125" s="44">
        <v>129.57142857142858</v>
      </c>
      <c r="D125" s="44">
        <v>2782</v>
      </c>
      <c r="E125" s="44">
        <v>5559.2857142857147</v>
      </c>
      <c r="F125" s="9"/>
      <c r="G125" s="2"/>
    </row>
    <row r="126" spans="1:7" x14ac:dyDescent="0.35">
      <c r="A126" s="113" t="s">
        <v>95</v>
      </c>
      <c r="B126" s="44">
        <v>2410.1428571428573</v>
      </c>
      <c r="C126" s="44">
        <v>123.42857142857143</v>
      </c>
      <c r="D126" s="44">
        <v>2499.2857142857142</v>
      </c>
      <c r="E126" s="44">
        <v>5032.8571428571431</v>
      </c>
      <c r="F126" s="9"/>
      <c r="G126" s="2"/>
    </row>
    <row r="127" spans="1:7" x14ac:dyDescent="0.35">
      <c r="A127" s="113" t="s">
        <v>96</v>
      </c>
      <c r="B127" s="44">
        <v>2300.8571428571427</v>
      </c>
      <c r="C127" s="44">
        <v>113.85714285714286</v>
      </c>
      <c r="D127" s="44">
        <v>2465</v>
      </c>
      <c r="E127" s="44">
        <v>4879.7142857142853</v>
      </c>
      <c r="F127" s="9"/>
      <c r="G127" s="2"/>
    </row>
    <row r="128" spans="1:7" x14ac:dyDescent="0.35">
      <c r="A128" s="113" t="s">
        <v>97</v>
      </c>
      <c r="B128" s="44">
        <v>2183.7142857142858</v>
      </c>
      <c r="C128" s="44">
        <v>102.28571428571429</v>
      </c>
      <c r="D128" s="44">
        <v>2305.2857142857142</v>
      </c>
      <c r="E128" s="44">
        <v>4591.2857142857147</v>
      </c>
      <c r="F128" s="9"/>
      <c r="G128" s="2"/>
    </row>
    <row r="129" spans="1:7" x14ac:dyDescent="0.35">
      <c r="A129" s="113" t="s">
        <v>98</v>
      </c>
      <c r="B129" s="44">
        <v>2173</v>
      </c>
      <c r="C129" s="44">
        <v>92.428571428571431</v>
      </c>
      <c r="D129" s="44">
        <v>2186.1428571428573</v>
      </c>
      <c r="E129" s="44">
        <v>4451.5714285714284</v>
      </c>
      <c r="F129" s="9"/>
      <c r="G129" s="2"/>
    </row>
    <row r="130" spans="1:7" x14ac:dyDescent="0.35">
      <c r="A130" s="113" t="s">
        <v>99</v>
      </c>
      <c r="B130" s="44">
        <v>1991.4285714285713</v>
      </c>
      <c r="C130" s="44">
        <v>68.714285714285708</v>
      </c>
      <c r="D130" s="44">
        <v>1972.2857142857142</v>
      </c>
      <c r="E130" s="44">
        <v>4032.4285714285716</v>
      </c>
      <c r="F130" s="9"/>
      <c r="G130" s="2"/>
    </row>
    <row r="131" spans="1:7" x14ac:dyDescent="0.35">
      <c r="A131" s="113" t="s">
        <v>100</v>
      </c>
      <c r="B131" s="44">
        <v>1845.5714285714287</v>
      </c>
      <c r="C131" s="44">
        <v>67.571428571428569</v>
      </c>
      <c r="D131" s="44">
        <v>2008.7142857142858</v>
      </c>
      <c r="E131" s="44">
        <v>3921.8571428571427</v>
      </c>
      <c r="F131" s="9"/>
      <c r="G131" s="2"/>
    </row>
    <row r="132" spans="1:7" x14ac:dyDescent="0.35">
      <c r="A132" s="113" t="s">
        <v>86</v>
      </c>
      <c r="B132" s="44">
        <v>1850.8571428571429</v>
      </c>
      <c r="C132" s="44">
        <v>71.285714285714292</v>
      </c>
      <c r="D132" s="44">
        <v>2085.2857142857142</v>
      </c>
      <c r="E132" s="44">
        <v>4007.4285714285716</v>
      </c>
      <c r="F132" s="9"/>
      <c r="G132" s="2"/>
    </row>
    <row r="133" spans="1:7" x14ac:dyDescent="0.35">
      <c r="A133" s="113" t="s">
        <v>102</v>
      </c>
      <c r="B133" s="44">
        <v>2014</v>
      </c>
      <c r="C133" s="44">
        <v>74.285714285714292</v>
      </c>
      <c r="D133" s="44">
        <v>2152.5714285714284</v>
      </c>
      <c r="E133" s="44">
        <v>4240.8571428571431</v>
      </c>
      <c r="F133" s="94"/>
      <c r="G133" s="2"/>
    </row>
    <row r="134" spans="1:7" x14ac:dyDescent="0.35">
      <c r="A134" s="113" t="s">
        <v>103</v>
      </c>
      <c r="B134" s="44">
        <v>1498</v>
      </c>
      <c r="C134" s="44">
        <v>48.571428571428569</v>
      </c>
      <c r="D134" s="44">
        <v>1366.7142857142858</v>
      </c>
      <c r="E134" s="44">
        <v>2913.2857142857147</v>
      </c>
      <c r="F134" s="94"/>
      <c r="G134" s="2"/>
    </row>
    <row r="135" spans="1:7" x14ac:dyDescent="0.35">
      <c r="A135" s="113" t="s">
        <v>104</v>
      </c>
      <c r="B135" s="44">
        <v>701</v>
      </c>
      <c r="C135" s="44">
        <v>20</v>
      </c>
      <c r="D135" s="44">
        <v>584</v>
      </c>
      <c r="E135" s="44">
        <v>1305</v>
      </c>
      <c r="F135" s="94"/>
      <c r="G135" s="2"/>
    </row>
    <row r="136" spans="1:7" x14ac:dyDescent="0.35">
      <c r="A136" s="113" t="s">
        <v>105</v>
      </c>
      <c r="B136" s="44">
        <v>594</v>
      </c>
      <c r="C136" s="44">
        <v>25</v>
      </c>
      <c r="D136" s="44">
        <v>500</v>
      </c>
      <c r="E136" s="44">
        <v>1118</v>
      </c>
      <c r="F136" s="94"/>
      <c r="G136" s="2"/>
    </row>
    <row r="137" spans="1:7" x14ac:dyDescent="0.35">
      <c r="A137" s="113" t="s">
        <v>106</v>
      </c>
      <c r="B137" s="44">
        <v>691.85714285714289</v>
      </c>
      <c r="C137" s="44">
        <v>37.142857142857146</v>
      </c>
      <c r="D137" s="385">
        <v>569.57142857142856</v>
      </c>
      <c r="E137" s="44">
        <v>1298.5714285714284</v>
      </c>
      <c r="F137" s="94"/>
      <c r="G137" s="2"/>
    </row>
    <row r="138" spans="1:7" x14ac:dyDescent="0.35">
      <c r="A138" s="113" t="s">
        <v>107</v>
      </c>
      <c r="B138" s="44">
        <v>907.42857142857144</v>
      </c>
      <c r="C138" s="44">
        <v>43.285714285714285</v>
      </c>
      <c r="D138" s="44">
        <v>834.42857142857144</v>
      </c>
      <c r="E138" s="44">
        <v>1785.1428571428573</v>
      </c>
      <c r="F138" s="94"/>
      <c r="G138" s="2"/>
    </row>
    <row r="139" spans="1:7" x14ac:dyDescent="0.35">
      <c r="A139" s="113" t="s">
        <v>108</v>
      </c>
      <c r="B139" s="44">
        <v>793.28571428571433</v>
      </c>
      <c r="C139" s="44">
        <v>49.857142857142854</v>
      </c>
      <c r="D139" s="44">
        <v>742.28571428571433</v>
      </c>
      <c r="E139" s="44">
        <v>1585.4285714285716</v>
      </c>
      <c r="F139" s="94"/>
      <c r="G139" s="2"/>
    </row>
    <row r="140" spans="1:7" x14ac:dyDescent="0.35">
      <c r="A140" s="113" t="s">
        <v>109</v>
      </c>
      <c r="B140" s="44">
        <v>780</v>
      </c>
      <c r="C140" s="44">
        <v>41</v>
      </c>
      <c r="D140" s="44">
        <v>705</v>
      </c>
      <c r="E140" s="44">
        <v>1526</v>
      </c>
      <c r="F140" s="94"/>
      <c r="G140" s="2"/>
    </row>
    <row r="141" spans="1:7" x14ac:dyDescent="0.35">
      <c r="A141" s="113" t="s">
        <v>110</v>
      </c>
      <c r="B141" s="44">
        <v>831</v>
      </c>
      <c r="C141" s="44">
        <v>34</v>
      </c>
      <c r="D141" s="44">
        <v>658</v>
      </c>
      <c r="E141" s="44">
        <v>1523</v>
      </c>
      <c r="F141" s="94"/>
      <c r="G141" s="2"/>
    </row>
    <row r="142" spans="1:7" x14ac:dyDescent="0.35">
      <c r="A142" s="113" t="s">
        <v>111</v>
      </c>
      <c r="B142" s="44">
        <v>857.85714285714289</v>
      </c>
      <c r="C142" s="44">
        <v>44</v>
      </c>
      <c r="D142" s="44">
        <v>684.71428571428567</v>
      </c>
      <c r="E142" s="44">
        <v>1586.5714285714284</v>
      </c>
      <c r="F142" s="94"/>
      <c r="G142" s="2"/>
    </row>
    <row r="143" spans="1:7" x14ac:dyDescent="0.35">
      <c r="A143" s="113" t="s">
        <v>193</v>
      </c>
      <c r="B143" s="44">
        <v>910</v>
      </c>
      <c r="C143" s="44">
        <v>46.571428571428569</v>
      </c>
      <c r="D143" s="44">
        <v>777.14285714285711</v>
      </c>
      <c r="E143" s="44">
        <v>1733.7142857142858</v>
      </c>
      <c r="F143" s="94"/>
      <c r="G143" s="2"/>
    </row>
    <row r="144" spans="1:7" x14ac:dyDescent="0.35">
      <c r="A144" s="113" t="s">
        <v>206</v>
      </c>
      <c r="B144" s="44">
        <v>1036.7142857142858</v>
      </c>
      <c r="C144" s="44">
        <v>43.857142857142854</v>
      </c>
      <c r="D144" s="44">
        <v>1023.8571428571429</v>
      </c>
      <c r="E144" s="44">
        <v>2104.4285714285716</v>
      </c>
      <c r="F144" s="94"/>
      <c r="G144" s="2"/>
    </row>
    <row r="145" spans="1:7" x14ac:dyDescent="0.35">
      <c r="A145" s="113" t="s">
        <v>207</v>
      </c>
      <c r="B145" s="44">
        <v>1377</v>
      </c>
      <c r="C145" s="44">
        <v>54</v>
      </c>
      <c r="D145" s="44">
        <v>1249</v>
      </c>
      <c r="E145" s="44">
        <v>2679</v>
      </c>
      <c r="F145" s="94"/>
      <c r="G145" s="2"/>
    </row>
    <row r="146" spans="1:7" x14ac:dyDescent="0.35">
      <c r="A146" s="113" t="s">
        <v>208</v>
      </c>
      <c r="B146" s="44">
        <v>1445</v>
      </c>
      <c r="C146" s="44">
        <v>63</v>
      </c>
      <c r="D146" s="44">
        <v>1392</v>
      </c>
      <c r="E146" s="44">
        <v>2900</v>
      </c>
      <c r="F146" s="94"/>
      <c r="G146" s="2"/>
    </row>
    <row r="147" spans="1:7" x14ac:dyDescent="0.35">
      <c r="A147" s="113" t="s">
        <v>209</v>
      </c>
      <c r="B147" s="44">
        <v>1428.1428571428571</v>
      </c>
      <c r="C147" s="44">
        <v>93.714285714285708</v>
      </c>
      <c r="D147" s="44">
        <v>1330.8571428571429</v>
      </c>
      <c r="E147" s="44">
        <v>2852.7142857142858</v>
      </c>
      <c r="F147" s="94"/>
      <c r="G147" s="2"/>
    </row>
    <row r="148" spans="1:7" x14ac:dyDescent="0.35">
      <c r="A148" s="113" t="s">
        <v>205</v>
      </c>
      <c r="B148" s="44">
        <v>1541.5714285714287</v>
      </c>
      <c r="C148" s="44">
        <v>105.42857142857143</v>
      </c>
      <c r="D148" s="44">
        <v>1366.5714285714287</v>
      </c>
      <c r="E148" s="44">
        <v>3013.5714285714284</v>
      </c>
      <c r="F148" s="94"/>
      <c r="G148" s="2"/>
    </row>
    <row r="149" spans="1:7" x14ac:dyDescent="0.35">
      <c r="A149" s="113" t="s">
        <v>214</v>
      </c>
      <c r="B149" s="44">
        <v>1722.2857142857142</v>
      </c>
      <c r="C149" s="44">
        <v>116.14285714285714</v>
      </c>
      <c r="D149" s="44">
        <v>1398.5714285714287</v>
      </c>
      <c r="E149" s="44">
        <v>3237</v>
      </c>
      <c r="F149" s="94"/>
      <c r="G149" s="2"/>
    </row>
    <row r="150" spans="1:7" x14ac:dyDescent="0.35">
      <c r="A150" s="113" t="s">
        <v>215</v>
      </c>
      <c r="B150" s="44">
        <v>1769</v>
      </c>
      <c r="C150" s="44">
        <v>102</v>
      </c>
      <c r="D150" s="44">
        <v>1302</v>
      </c>
      <c r="E150" s="44">
        <v>3173</v>
      </c>
      <c r="F150" s="94"/>
      <c r="G150" s="2"/>
    </row>
    <row r="151" spans="1:7" x14ac:dyDescent="0.35">
      <c r="A151" s="113" t="s">
        <v>216</v>
      </c>
      <c r="B151" s="44">
        <v>1695</v>
      </c>
      <c r="C151" s="44">
        <v>87</v>
      </c>
      <c r="D151" s="44">
        <v>1198</v>
      </c>
      <c r="E151" s="44">
        <v>2980</v>
      </c>
      <c r="F151" s="94"/>
      <c r="G151" s="2"/>
    </row>
    <row r="152" spans="1:7" x14ac:dyDescent="0.35">
      <c r="A152" s="113" t="s">
        <v>220</v>
      </c>
      <c r="B152" s="44">
        <v>1564.8571428571429</v>
      </c>
      <c r="C152" s="44">
        <v>75.571428571428569</v>
      </c>
      <c r="D152" s="44">
        <v>1126</v>
      </c>
      <c r="E152" s="44">
        <v>2766.4285714285716</v>
      </c>
      <c r="F152" s="94"/>
      <c r="G152" s="2"/>
    </row>
    <row r="153" spans="1:7" x14ac:dyDescent="0.35">
      <c r="A153" s="113" t="s">
        <v>221</v>
      </c>
      <c r="B153" s="44">
        <v>1444.7142857142858</v>
      </c>
      <c r="C153" s="44">
        <v>79.714285714285708</v>
      </c>
      <c r="D153" s="44">
        <v>1098.5714285714287</v>
      </c>
      <c r="E153" s="44">
        <v>2623</v>
      </c>
      <c r="F153" s="94"/>
      <c r="G153" s="2"/>
    </row>
    <row r="154" spans="1:7" x14ac:dyDescent="0.35">
      <c r="A154" s="113" t="s">
        <v>224</v>
      </c>
      <c r="B154" s="44">
        <v>1488.8571428571429</v>
      </c>
      <c r="C154" s="44">
        <v>71</v>
      </c>
      <c r="D154" s="44">
        <v>1103.1428571428571</v>
      </c>
      <c r="E154" s="44">
        <v>2663</v>
      </c>
      <c r="F154" s="94"/>
      <c r="G154" s="2"/>
    </row>
    <row r="155" spans="1:7" x14ac:dyDescent="0.35">
      <c r="A155" s="113" t="s">
        <v>229</v>
      </c>
      <c r="B155" s="44">
        <v>1762.4285714285713</v>
      </c>
      <c r="C155" s="44">
        <v>53.142857142857146</v>
      </c>
      <c r="D155" s="44">
        <v>1039.8571428571429</v>
      </c>
      <c r="E155" s="44">
        <v>2855.4285714285716</v>
      </c>
      <c r="F155" s="94"/>
      <c r="G155" s="2"/>
    </row>
    <row r="156" spans="1:7" x14ac:dyDescent="0.35">
      <c r="A156" s="113" t="s">
        <v>228</v>
      </c>
      <c r="B156" s="44">
        <v>1709.8571428571429</v>
      </c>
      <c r="C156" s="44">
        <v>32.714285714285715</v>
      </c>
      <c r="D156" s="44">
        <v>1158.8571428571429</v>
      </c>
      <c r="E156" s="44">
        <v>2901.4285714285716</v>
      </c>
      <c r="F156" s="94"/>
      <c r="G156" s="2"/>
    </row>
    <row r="157" spans="1:7" x14ac:dyDescent="0.35">
      <c r="A157" s="113" t="s">
        <v>238</v>
      </c>
      <c r="B157" s="44">
        <v>2543.4285714285716</v>
      </c>
      <c r="C157" s="44">
        <v>71.714285714285708</v>
      </c>
      <c r="D157" s="44">
        <v>2328.5714285714284</v>
      </c>
      <c r="E157" s="44">
        <v>4943.7142857142862</v>
      </c>
      <c r="F157" s="94"/>
      <c r="G157" s="2"/>
    </row>
    <row r="158" spans="1:7" x14ac:dyDescent="0.35">
      <c r="A158" s="113" t="s">
        <v>239</v>
      </c>
      <c r="B158" s="44">
        <v>2666.8571428571427</v>
      </c>
      <c r="C158" s="44">
        <v>69.571428571428569</v>
      </c>
      <c r="D158" s="44">
        <v>2462.8571428571427</v>
      </c>
      <c r="E158" s="44">
        <v>5199.2857142857138</v>
      </c>
      <c r="F158" s="94"/>
      <c r="G158" s="2"/>
    </row>
    <row r="159" spans="1:7" x14ac:dyDescent="0.35">
      <c r="A159" s="113" t="s">
        <v>250</v>
      </c>
      <c r="B159" s="44">
        <v>2722.5714285714284</v>
      </c>
      <c r="C159" s="44">
        <v>65.142857142857139</v>
      </c>
      <c r="D159" s="44">
        <v>2363.2857142857142</v>
      </c>
      <c r="E159" s="44">
        <v>5151</v>
      </c>
      <c r="F159" s="94"/>
      <c r="G159" s="2"/>
    </row>
    <row r="160" spans="1:7" x14ac:dyDescent="0.35">
      <c r="A160" s="113" t="s">
        <v>258</v>
      </c>
      <c r="B160" s="44">
        <v>2589</v>
      </c>
      <c r="C160" s="44">
        <v>63</v>
      </c>
      <c r="D160" s="44">
        <v>2156</v>
      </c>
      <c r="E160" s="44">
        <v>4808</v>
      </c>
      <c r="F160" s="94"/>
      <c r="G160" s="2"/>
    </row>
    <row r="161" spans="1:7" x14ac:dyDescent="0.35">
      <c r="A161" s="113" t="s">
        <v>274</v>
      </c>
      <c r="B161" s="44">
        <v>2253.5714285714284</v>
      </c>
      <c r="C161" s="44">
        <v>48.571428571428569</v>
      </c>
      <c r="D161" s="44">
        <v>1923.8571428571429</v>
      </c>
      <c r="E161" s="44">
        <v>4226</v>
      </c>
      <c r="F161" s="94"/>
      <c r="G161" s="2"/>
    </row>
    <row r="162" spans="1:7" x14ac:dyDescent="0.35">
      <c r="A162" s="113" t="s">
        <v>275</v>
      </c>
      <c r="B162" s="44">
        <v>2193</v>
      </c>
      <c r="C162" s="44">
        <v>33.428571428571431</v>
      </c>
      <c r="D162" s="44">
        <v>1776.2857142857142</v>
      </c>
      <c r="E162" s="44">
        <v>4002.7142857142858</v>
      </c>
      <c r="F162" s="94"/>
      <c r="G162" s="2"/>
    </row>
    <row r="163" spans="1:7" x14ac:dyDescent="0.35">
      <c r="A163" s="113" t="s">
        <v>291</v>
      </c>
      <c r="B163" s="44">
        <v>2172</v>
      </c>
      <c r="C163" s="44">
        <v>28.285714285714285</v>
      </c>
      <c r="D163" s="44">
        <v>1749.1428571428571</v>
      </c>
      <c r="E163" s="44">
        <v>3949.4285714285716</v>
      </c>
      <c r="F163" s="94"/>
      <c r="G163" s="2"/>
    </row>
    <row r="164" spans="1:7" x14ac:dyDescent="0.35">
      <c r="A164" s="113" t="s">
        <v>307</v>
      </c>
      <c r="B164" s="44">
        <v>1990.7142857142858</v>
      </c>
      <c r="C164" s="44">
        <v>34</v>
      </c>
      <c r="D164" s="44">
        <v>1654.7142857142858</v>
      </c>
      <c r="E164" s="44">
        <v>3679.4285714285716</v>
      </c>
      <c r="F164" s="94"/>
      <c r="G164" s="2"/>
    </row>
    <row r="165" spans="1:7" x14ac:dyDescent="0.35">
      <c r="A165" s="113" t="s">
        <v>309</v>
      </c>
      <c r="B165" s="44">
        <v>1741</v>
      </c>
      <c r="C165" s="44">
        <v>28</v>
      </c>
      <c r="D165" s="44">
        <v>1517</v>
      </c>
      <c r="E165" s="44">
        <v>3286</v>
      </c>
      <c r="F165" s="94"/>
      <c r="G165" s="2"/>
    </row>
    <row r="166" spans="1:7" x14ac:dyDescent="0.35">
      <c r="A166" s="113" t="s">
        <v>325</v>
      </c>
      <c r="B166" s="44">
        <v>1694.7142857142858</v>
      </c>
      <c r="C166" s="44">
        <v>28.571428571428573</v>
      </c>
      <c r="D166" s="44">
        <v>1563</v>
      </c>
      <c r="E166" s="44">
        <v>3286.2857142857147</v>
      </c>
      <c r="F166" s="94"/>
      <c r="G166" s="2"/>
    </row>
    <row r="167" spans="1:7" x14ac:dyDescent="0.35">
      <c r="A167" s="113" t="s">
        <v>326</v>
      </c>
      <c r="B167" s="44">
        <v>1709</v>
      </c>
      <c r="C167" s="44">
        <v>26</v>
      </c>
      <c r="D167" s="44">
        <v>1653</v>
      </c>
      <c r="E167" s="44">
        <v>3388</v>
      </c>
      <c r="F167" s="94"/>
      <c r="G167" s="2"/>
    </row>
    <row r="168" spans="1:7" x14ac:dyDescent="0.35">
      <c r="A168" s="113" t="s">
        <v>327</v>
      </c>
      <c r="B168" s="44">
        <v>1734.8571428571429</v>
      </c>
      <c r="C168" s="44">
        <v>24.857142857142858</v>
      </c>
      <c r="D168" s="44">
        <v>1633.7142857142858</v>
      </c>
      <c r="E168" s="44">
        <v>3393.4285714285716</v>
      </c>
      <c r="F168" s="94"/>
      <c r="G168" s="2"/>
    </row>
    <row r="169" spans="1:7" x14ac:dyDescent="0.35">
      <c r="A169" s="113" t="s">
        <v>333</v>
      </c>
      <c r="B169" s="44">
        <v>1586.1428571428571</v>
      </c>
      <c r="C169" s="44">
        <v>15.142857142857142</v>
      </c>
      <c r="D169" s="44">
        <v>1393.5714285714287</v>
      </c>
      <c r="E169" s="44">
        <v>2994.8571428571431</v>
      </c>
      <c r="F169" s="94"/>
      <c r="G169" s="2"/>
    </row>
    <row r="170" spans="1:7" x14ac:dyDescent="0.35">
      <c r="A170" s="113" t="s">
        <v>335</v>
      </c>
      <c r="B170" s="44">
        <v>1534.4285714285713</v>
      </c>
      <c r="C170" s="44">
        <v>21.428571428571427</v>
      </c>
      <c r="D170" s="44">
        <v>1486.7142857142858</v>
      </c>
      <c r="E170" s="44">
        <v>3042.5714285714284</v>
      </c>
      <c r="F170" s="94"/>
      <c r="G170" s="2"/>
    </row>
    <row r="171" spans="1:7" x14ac:dyDescent="0.35">
      <c r="A171" s="113" t="s">
        <v>340</v>
      </c>
      <c r="B171" s="44">
        <v>1556</v>
      </c>
      <c r="C171" s="44">
        <v>22</v>
      </c>
      <c r="D171" s="44">
        <v>1506</v>
      </c>
      <c r="E171" s="44">
        <v>3084</v>
      </c>
      <c r="F171" s="94"/>
      <c r="G171" s="2"/>
    </row>
    <row r="172" spans="1:7" x14ac:dyDescent="0.35">
      <c r="A172" s="113" t="s">
        <v>378</v>
      </c>
      <c r="B172" s="44">
        <v>1394.4285714285713</v>
      </c>
      <c r="C172" s="44">
        <v>17.285714285714285</v>
      </c>
      <c r="D172" s="44">
        <v>1298.2857142857142</v>
      </c>
      <c r="E172" s="44">
        <v>2710</v>
      </c>
    </row>
    <row r="173" spans="1:7" x14ac:dyDescent="0.35">
      <c r="A173" s="113" t="s">
        <v>380</v>
      </c>
      <c r="B173" s="44">
        <v>710</v>
      </c>
      <c r="C173" s="44">
        <v>11.857142857142858</v>
      </c>
      <c r="D173" s="44">
        <v>523.14285714285711</v>
      </c>
      <c r="E173" s="44">
        <v>1245</v>
      </c>
    </row>
    <row r="174" spans="1:7" x14ac:dyDescent="0.35">
      <c r="A174" s="113" t="s">
        <v>390</v>
      </c>
      <c r="B174" s="537">
        <v>635.42857142857144</v>
      </c>
      <c r="C174" s="537">
        <v>11.428571428571429</v>
      </c>
      <c r="D174" s="537">
        <v>480.28571428571428</v>
      </c>
      <c r="E174" s="44">
        <v>1127.1428571428571</v>
      </c>
    </row>
    <row r="175" spans="1:7" x14ac:dyDescent="0.35">
      <c r="A175" s="113" t="s">
        <v>394</v>
      </c>
      <c r="B175" s="537">
        <v>622.57142857142856</v>
      </c>
      <c r="C175" s="537">
        <v>10.428571428571429</v>
      </c>
      <c r="D175" s="537">
        <v>494.42857142857144</v>
      </c>
      <c r="E175" s="44">
        <v>1127.4285714285716</v>
      </c>
    </row>
    <row r="176" spans="1:7" x14ac:dyDescent="0.35">
      <c r="A176" s="113" t="s">
        <v>398</v>
      </c>
      <c r="B176" s="537">
        <v>643.28571428571433</v>
      </c>
      <c r="C176" s="537">
        <v>15</v>
      </c>
      <c r="D176" s="537">
        <v>498.71428571428572</v>
      </c>
      <c r="E176" s="44">
        <v>1157</v>
      </c>
    </row>
    <row r="177" spans="1:5" x14ac:dyDescent="0.35">
      <c r="A177" s="113" t="s">
        <v>402</v>
      </c>
      <c r="B177" s="537">
        <v>684.28571428571433</v>
      </c>
      <c r="C177" s="537">
        <v>15.142857142857142</v>
      </c>
      <c r="D177" s="537">
        <v>538.14285714285711</v>
      </c>
      <c r="E177" s="44">
        <v>1237.5714285714284</v>
      </c>
    </row>
    <row r="178" spans="1:5" x14ac:dyDescent="0.35">
      <c r="A178" s="113" t="s">
        <v>407</v>
      </c>
      <c r="B178" s="537">
        <v>771.42857142857144</v>
      </c>
      <c r="C178" s="537">
        <v>18</v>
      </c>
      <c r="D178" s="537">
        <v>585.14285714285711</v>
      </c>
      <c r="E178" s="44">
        <v>1374.5714285714284</v>
      </c>
    </row>
    <row r="179" spans="1:5" x14ac:dyDescent="0.35">
      <c r="A179" s="113" t="s">
        <v>412</v>
      </c>
      <c r="B179" s="537">
        <v>799.14285714285711</v>
      </c>
      <c r="C179" s="537">
        <v>34.714285714285715</v>
      </c>
      <c r="D179" s="537">
        <v>658.85714285714289</v>
      </c>
      <c r="E179" s="44">
        <v>1492.7142857142858</v>
      </c>
    </row>
    <row r="180" spans="1:5" x14ac:dyDescent="0.35">
      <c r="A180" s="113" t="s">
        <v>416</v>
      </c>
      <c r="B180" s="537">
        <v>921</v>
      </c>
      <c r="C180" s="537">
        <v>33</v>
      </c>
      <c r="D180" s="537">
        <v>757</v>
      </c>
      <c r="E180" s="9">
        <v>1711</v>
      </c>
    </row>
    <row r="181" spans="1:5" x14ac:dyDescent="0.35">
      <c r="A181" s="113" t="s">
        <v>421</v>
      </c>
      <c r="B181" s="44">
        <v>1264.1428571428571</v>
      </c>
      <c r="C181" s="537">
        <v>41.857142857142854</v>
      </c>
      <c r="D181" s="537">
        <v>1049.8571428571429</v>
      </c>
      <c r="E181" s="9">
        <v>2355.8571428571431</v>
      </c>
    </row>
    <row r="182" spans="1:5" x14ac:dyDescent="0.35">
      <c r="A182" s="113" t="s">
        <v>423</v>
      </c>
      <c r="B182" s="44">
        <v>1457.1428571428571</v>
      </c>
      <c r="C182" s="537">
        <v>61</v>
      </c>
      <c r="D182" s="537">
        <v>1242.1428571428571</v>
      </c>
      <c r="E182" s="9">
        <v>2760.2857142857142</v>
      </c>
    </row>
    <row r="183" spans="1:5" x14ac:dyDescent="0.35">
      <c r="A183" s="113" t="s">
        <v>426</v>
      </c>
      <c r="B183" s="44">
        <v>1287</v>
      </c>
      <c r="C183" s="537">
        <v>56</v>
      </c>
      <c r="D183" s="537">
        <v>1141</v>
      </c>
      <c r="E183" s="9">
        <v>2484</v>
      </c>
    </row>
    <row r="184" spans="1:5" x14ac:dyDescent="0.35">
      <c r="A184" s="113" t="s">
        <v>429</v>
      </c>
      <c r="B184" s="44">
        <v>1119.4285714285713</v>
      </c>
      <c r="C184" s="537">
        <v>45.571428571428569</v>
      </c>
      <c r="D184" s="537">
        <v>944.42857142857144</v>
      </c>
      <c r="E184" s="9">
        <v>2109.4285714285716</v>
      </c>
    </row>
    <row r="185" spans="1:5" x14ac:dyDescent="0.35">
      <c r="A185" s="113"/>
      <c r="B185" s="537"/>
      <c r="C185" s="537"/>
      <c r="D185" s="537"/>
      <c r="E185" s="44"/>
    </row>
    <row r="186" spans="1:5" x14ac:dyDescent="0.35">
      <c r="A186" s="113"/>
      <c r="B186" s="537"/>
      <c r="C186" s="537"/>
      <c r="D186" s="537"/>
      <c r="E186" s="9"/>
    </row>
    <row r="187" spans="1:5" x14ac:dyDescent="0.35">
      <c r="A187" s="113"/>
      <c r="B187" s="537"/>
      <c r="C187" s="537"/>
      <c r="D187" s="537"/>
      <c r="E187" s="44"/>
    </row>
    <row r="188" spans="1:5" x14ac:dyDescent="0.35">
      <c r="A188" s="113"/>
      <c r="B188" s="537"/>
      <c r="C188" s="537"/>
      <c r="D188" s="537"/>
      <c r="E188" s="9"/>
    </row>
    <row r="189" spans="1:5" x14ac:dyDescent="0.35">
      <c r="A189" s="113"/>
      <c r="B189" s="537"/>
      <c r="C189" s="537"/>
      <c r="D189" s="537"/>
      <c r="E189" s="44"/>
    </row>
    <row r="190" spans="1:5" x14ac:dyDescent="0.35">
      <c r="A190" s="113"/>
      <c r="B190" s="537"/>
      <c r="C190" s="537"/>
      <c r="D190" s="537"/>
      <c r="E190" s="9"/>
    </row>
    <row r="191" spans="1:5" x14ac:dyDescent="0.35">
      <c r="A191" s="113"/>
      <c r="B191" s="537"/>
      <c r="C191" s="537"/>
      <c r="D191" s="537"/>
      <c r="E191" s="44"/>
    </row>
    <row r="192" spans="1:5" x14ac:dyDescent="0.35">
      <c r="A192" s="113"/>
      <c r="B192" s="537"/>
      <c r="C192" s="537"/>
      <c r="D192" s="537"/>
      <c r="E192" s="9"/>
    </row>
    <row r="193" spans="1:5" x14ac:dyDescent="0.35">
      <c r="A193" s="113"/>
      <c r="B193" s="537"/>
      <c r="C193" s="537"/>
      <c r="D193" s="537"/>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4"/>
  <sheetViews>
    <sheetView showGridLines="0" zoomScale="89" zoomScaleNormal="90" workbookViewId="0">
      <pane ySplit="3" topLeftCell="A67" activePane="bottomLeft" state="frozen"/>
      <selection pane="bottomLeft"/>
    </sheetView>
  </sheetViews>
  <sheetFormatPr defaultRowHeight="14.5" x14ac:dyDescent="0.35"/>
  <cols>
    <col min="1" max="1" width="9" style="224" customWidth="1"/>
    <col min="2" max="2" width="18.453125" style="2" bestFit="1" customWidth="1"/>
    <col min="3" max="3" width="25.453125" style="2" customWidth="1"/>
    <col min="4" max="4" width="24.7265625" customWidth="1"/>
  </cols>
  <sheetData>
    <row r="1" spans="1:14" x14ac:dyDescent="0.35">
      <c r="A1" s="1" t="s">
        <v>431</v>
      </c>
      <c r="N1" s="22" t="s">
        <v>29</v>
      </c>
    </row>
    <row r="2" spans="1:14" x14ac:dyDescent="0.35">
      <c r="A2" s="1"/>
      <c r="N2" s="22"/>
    </row>
    <row r="3" spans="1:14" ht="45" customHeight="1" x14ac:dyDescent="0.35">
      <c r="A3" s="214" t="s">
        <v>122</v>
      </c>
      <c r="B3" s="215" t="s">
        <v>118</v>
      </c>
      <c r="C3" s="216" t="s">
        <v>123</v>
      </c>
      <c r="D3" s="216" t="s">
        <v>430</v>
      </c>
    </row>
    <row r="4" spans="1:14" ht="15" customHeight="1" x14ac:dyDescent="0.35">
      <c r="A4" s="217">
        <v>11</v>
      </c>
      <c r="B4" s="218" t="s">
        <v>124</v>
      </c>
      <c r="C4" s="219">
        <v>9</v>
      </c>
      <c r="D4" s="219">
        <v>0</v>
      </c>
    </row>
    <row r="5" spans="1:14" ht="15" customHeight="1" x14ac:dyDescent="0.35">
      <c r="A5" s="217">
        <v>12</v>
      </c>
      <c r="B5" s="220" t="s">
        <v>125</v>
      </c>
      <c r="C5" s="221">
        <v>25</v>
      </c>
      <c r="D5" s="221">
        <v>0</v>
      </c>
    </row>
    <row r="6" spans="1:14" ht="15" customHeight="1" x14ac:dyDescent="0.35">
      <c r="A6" s="217">
        <v>13</v>
      </c>
      <c r="B6" s="220" t="s">
        <v>126</v>
      </c>
      <c r="C6" s="221">
        <v>86</v>
      </c>
      <c r="D6" s="221">
        <v>2</v>
      </c>
    </row>
    <row r="7" spans="1:14" ht="15" customHeight="1" x14ac:dyDescent="0.35">
      <c r="A7" s="217">
        <v>14</v>
      </c>
      <c r="B7" s="220" t="s">
        <v>127</v>
      </c>
      <c r="C7" s="221">
        <v>212</v>
      </c>
      <c r="D7" s="221">
        <v>7</v>
      </c>
    </row>
    <row r="8" spans="1:14" ht="15" customHeight="1" x14ac:dyDescent="0.35">
      <c r="A8" s="217">
        <v>15</v>
      </c>
      <c r="B8" s="220" t="s">
        <v>128</v>
      </c>
      <c r="C8" s="221">
        <v>317</v>
      </c>
      <c r="D8" s="221">
        <v>44</v>
      </c>
    </row>
    <row r="9" spans="1:14" ht="15" customHeight="1" x14ac:dyDescent="0.35">
      <c r="A9" s="217">
        <v>16</v>
      </c>
      <c r="B9" s="220" t="s">
        <v>129</v>
      </c>
      <c r="C9" s="221">
        <v>481</v>
      </c>
      <c r="D9" s="221">
        <v>102</v>
      </c>
    </row>
    <row r="10" spans="1:14" ht="15" customHeight="1" x14ac:dyDescent="0.35">
      <c r="A10" s="217">
        <v>17</v>
      </c>
      <c r="B10" s="220" t="s">
        <v>130</v>
      </c>
      <c r="C10" s="221">
        <v>625</v>
      </c>
      <c r="D10" s="221">
        <v>69</v>
      </c>
    </row>
    <row r="11" spans="1:14" ht="15" customHeight="1" x14ac:dyDescent="0.35">
      <c r="A11" s="217">
        <v>18</v>
      </c>
      <c r="B11" s="220" t="s">
        <v>131</v>
      </c>
      <c r="C11" s="221">
        <v>669</v>
      </c>
      <c r="D11" s="221">
        <v>69</v>
      </c>
    </row>
    <row r="12" spans="1:14" ht="15" customHeight="1" x14ac:dyDescent="0.35">
      <c r="A12" s="217">
        <v>19</v>
      </c>
      <c r="B12" s="220" t="s">
        <v>132</v>
      </c>
      <c r="C12" s="221">
        <v>609</v>
      </c>
      <c r="D12" s="221">
        <v>44</v>
      </c>
    </row>
    <row r="13" spans="1:14" ht="15" customHeight="1" x14ac:dyDescent="0.35">
      <c r="A13" s="217">
        <v>20</v>
      </c>
      <c r="B13" s="220" t="s">
        <v>133</v>
      </c>
      <c r="C13" s="221">
        <v>323</v>
      </c>
      <c r="D13" s="221">
        <v>102</v>
      </c>
    </row>
    <row r="14" spans="1:14" ht="15" customHeight="1" x14ac:dyDescent="0.35">
      <c r="A14" s="217">
        <v>21</v>
      </c>
      <c r="B14" s="222" t="s">
        <v>134</v>
      </c>
      <c r="C14" s="223">
        <v>209</v>
      </c>
      <c r="D14" s="223">
        <v>65</v>
      </c>
    </row>
    <row r="15" spans="1:14" ht="15" customHeight="1" x14ac:dyDescent="0.35">
      <c r="A15" s="217">
        <v>22</v>
      </c>
      <c r="B15" s="222" t="s">
        <v>135</v>
      </c>
      <c r="C15" s="223">
        <v>103</v>
      </c>
      <c r="D15" s="223">
        <v>23</v>
      </c>
    </row>
    <row r="16" spans="1:14" ht="15.65" customHeight="1" x14ac:dyDescent="0.35">
      <c r="A16" s="217">
        <v>23</v>
      </c>
      <c r="B16" s="222" t="s">
        <v>136</v>
      </c>
      <c r="C16" s="223">
        <v>61</v>
      </c>
      <c r="D16" s="223">
        <v>20</v>
      </c>
    </row>
    <row r="17" spans="1:5" ht="15" customHeight="1" x14ac:dyDescent="0.35">
      <c r="A17" s="217">
        <v>24</v>
      </c>
      <c r="B17" s="222" t="s">
        <v>137</v>
      </c>
      <c r="C17" s="223">
        <v>27</v>
      </c>
      <c r="D17" s="223">
        <v>15</v>
      </c>
    </row>
    <row r="18" spans="1:5" ht="15" customHeight="1" x14ac:dyDescent="0.35">
      <c r="A18" s="217">
        <v>25</v>
      </c>
      <c r="B18" s="222" t="s">
        <v>138</v>
      </c>
      <c r="C18" s="223">
        <v>39</v>
      </c>
      <c r="D18" s="223">
        <v>15</v>
      </c>
    </row>
    <row r="19" spans="1:5" ht="15" customHeight="1" x14ac:dyDescent="0.35">
      <c r="A19" s="217">
        <v>26</v>
      </c>
      <c r="B19" s="222" t="s">
        <v>139</v>
      </c>
      <c r="C19" s="223">
        <v>11</v>
      </c>
      <c r="D19" s="223">
        <v>15</v>
      </c>
    </row>
    <row r="20" spans="1:5" ht="15" customHeight="1" x14ac:dyDescent="0.35">
      <c r="A20" s="217">
        <v>27</v>
      </c>
      <c r="B20" s="222" t="s">
        <v>140</v>
      </c>
      <c r="C20" s="223">
        <v>7</v>
      </c>
      <c r="D20" s="223">
        <v>27</v>
      </c>
    </row>
    <row r="21" spans="1:5" ht="15" customHeight="1" x14ac:dyDescent="0.35">
      <c r="A21" s="217">
        <v>28</v>
      </c>
      <c r="B21" s="222" t="s">
        <v>141</v>
      </c>
      <c r="C21" s="223">
        <v>9</v>
      </c>
      <c r="D21" s="223">
        <v>17</v>
      </c>
    </row>
    <row r="22" spans="1:5" ht="15" customHeight="1" x14ac:dyDescent="0.35">
      <c r="A22" s="217">
        <v>29</v>
      </c>
      <c r="B22" s="222" t="s">
        <v>142</v>
      </c>
      <c r="C22" s="223">
        <v>7</v>
      </c>
      <c r="D22" s="223">
        <v>46</v>
      </c>
    </row>
    <row r="23" spans="1:5" ht="15" customHeight="1" x14ac:dyDescent="0.35">
      <c r="A23" s="217">
        <v>30</v>
      </c>
      <c r="B23" s="222" t="s">
        <v>143</v>
      </c>
      <c r="C23" s="223">
        <v>1</v>
      </c>
      <c r="D23" s="223">
        <v>29</v>
      </c>
    </row>
    <row r="24" spans="1:5" ht="16.5" customHeight="1" x14ac:dyDescent="0.35">
      <c r="A24" s="217">
        <v>31</v>
      </c>
      <c r="B24" s="222" t="s">
        <v>121</v>
      </c>
      <c r="C24" s="223">
        <v>2</v>
      </c>
      <c r="D24" s="223">
        <v>36</v>
      </c>
    </row>
    <row r="25" spans="1:5" ht="15" customHeight="1" x14ac:dyDescent="0.35">
      <c r="A25" s="217">
        <v>32</v>
      </c>
      <c r="B25" s="222" t="s">
        <v>120</v>
      </c>
      <c r="C25" s="217">
        <v>1</v>
      </c>
      <c r="D25" s="217">
        <v>34</v>
      </c>
    </row>
    <row r="26" spans="1:5" x14ac:dyDescent="0.35">
      <c r="A26" s="217">
        <v>33</v>
      </c>
      <c r="B26" s="222" t="s">
        <v>155</v>
      </c>
      <c r="C26" s="217">
        <v>0</v>
      </c>
      <c r="D26" s="217">
        <v>25</v>
      </c>
      <c r="E26" s="31"/>
    </row>
    <row r="27" spans="1:5" x14ac:dyDescent="0.35">
      <c r="A27" s="217">
        <v>34</v>
      </c>
      <c r="B27" s="222" t="s">
        <v>167</v>
      </c>
      <c r="C27" s="94">
        <v>2</v>
      </c>
      <c r="D27" s="94">
        <v>20</v>
      </c>
      <c r="E27" s="31"/>
    </row>
    <row r="28" spans="1:5" x14ac:dyDescent="0.35">
      <c r="A28" s="217">
        <v>35</v>
      </c>
      <c r="B28" s="222" t="s">
        <v>171</v>
      </c>
      <c r="C28" s="207">
        <v>5</v>
      </c>
      <c r="D28" s="207">
        <v>38</v>
      </c>
      <c r="E28" s="31"/>
    </row>
    <row r="29" spans="1:5" x14ac:dyDescent="0.35">
      <c r="A29" s="217">
        <v>36</v>
      </c>
      <c r="B29" s="222" t="s">
        <v>170</v>
      </c>
      <c r="C29" s="207">
        <v>0</v>
      </c>
      <c r="D29" s="207">
        <v>110</v>
      </c>
      <c r="E29" s="31"/>
    </row>
    <row r="30" spans="1:5" x14ac:dyDescent="0.35">
      <c r="A30" s="217">
        <v>37</v>
      </c>
      <c r="B30" s="222" t="s">
        <v>190</v>
      </c>
      <c r="C30" s="207">
        <v>12</v>
      </c>
      <c r="D30" s="207">
        <v>44</v>
      </c>
    </row>
    <row r="31" spans="1:5" x14ac:dyDescent="0.35">
      <c r="A31" s="217">
        <v>38</v>
      </c>
      <c r="B31" s="222" t="s">
        <v>191</v>
      </c>
      <c r="C31" s="207">
        <v>14</v>
      </c>
      <c r="D31" s="207">
        <v>31</v>
      </c>
    </row>
    <row r="32" spans="1:5" x14ac:dyDescent="0.35">
      <c r="A32" s="217">
        <v>39</v>
      </c>
      <c r="B32" s="222" t="s">
        <v>192</v>
      </c>
      <c r="C32" s="207">
        <v>39</v>
      </c>
      <c r="D32" s="207">
        <v>54</v>
      </c>
    </row>
    <row r="33" spans="1:4" x14ac:dyDescent="0.35">
      <c r="A33" s="217">
        <v>40</v>
      </c>
      <c r="B33" s="222" t="s">
        <v>194</v>
      </c>
      <c r="C33" s="207">
        <v>94</v>
      </c>
      <c r="D33" s="207">
        <v>64</v>
      </c>
    </row>
    <row r="34" spans="1:4" x14ac:dyDescent="0.35">
      <c r="A34" s="217">
        <v>41</v>
      </c>
      <c r="B34" s="222" t="s">
        <v>195</v>
      </c>
      <c r="C34" s="207">
        <v>156</v>
      </c>
      <c r="D34" s="207">
        <v>161</v>
      </c>
    </row>
    <row r="35" spans="1:4" x14ac:dyDescent="0.35">
      <c r="A35" s="217">
        <v>42</v>
      </c>
      <c r="B35" s="222" t="s">
        <v>202</v>
      </c>
      <c r="C35" s="207">
        <v>147</v>
      </c>
      <c r="D35" s="207">
        <v>150</v>
      </c>
    </row>
    <row r="36" spans="1:4" x14ac:dyDescent="0.35">
      <c r="A36" s="217">
        <v>43</v>
      </c>
      <c r="B36" s="222" t="s">
        <v>203</v>
      </c>
      <c r="C36" s="207">
        <v>279</v>
      </c>
      <c r="D36" s="207">
        <v>232</v>
      </c>
    </row>
    <row r="37" spans="1:4" x14ac:dyDescent="0.35">
      <c r="A37" s="217">
        <v>44</v>
      </c>
      <c r="B37" s="222" t="s">
        <v>204</v>
      </c>
      <c r="C37" s="207">
        <v>337</v>
      </c>
      <c r="D37" s="207">
        <v>210</v>
      </c>
    </row>
    <row r="38" spans="1:4" x14ac:dyDescent="0.35">
      <c r="A38" s="217">
        <v>45</v>
      </c>
      <c r="B38" s="222" t="s">
        <v>210</v>
      </c>
      <c r="C38" s="207">
        <v>296</v>
      </c>
      <c r="D38" s="207">
        <v>226</v>
      </c>
    </row>
    <row r="39" spans="1:4" x14ac:dyDescent="0.35">
      <c r="A39" s="217">
        <v>46</v>
      </c>
      <c r="B39" s="222" t="s">
        <v>211</v>
      </c>
      <c r="C39" s="207">
        <v>317</v>
      </c>
      <c r="D39" s="207">
        <v>248</v>
      </c>
    </row>
    <row r="40" spans="1:4" x14ac:dyDescent="0.35">
      <c r="A40" s="217">
        <v>47</v>
      </c>
      <c r="B40" s="222" t="s">
        <v>212</v>
      </c>
      <c r="C40" s="207">
        <v>351</v>
      </c>
      <c r="D40" s="207">
        <v>191</v>
      </c>
    </row>
    <row r="41" spans="1:4" x14ac:dyDescent="0.35">
      <c r="A41" s="217">
        <v>48</v>
      </c>
      <c r="B41" s="222" t="s">
        <v>217</v>
      </c>
      <c r="C41" s="207">
        <v>226</v>
      </c>
      <c r="D41" s="207">
        <v>200</v>
      </c>
    </row>
    <row r="42" spans="1:4" x14ac:dyDescent="0.35">
      <c r="A42" s="217">
        <v>49</v>
      </c>
      <c r="B42" s="222" t="s">
        <v>218</v>
      </c>
      <c r="C42" s="207">
        <v>279</v>
      </c>
      <c r="D42" s="207">
        <v>259</v>
      </c>
    </row>
    <row r="43" spans="1:4" x14ac:dyDescent="0.35">
      <c r="A43" s="217">
        <v>50</v>
      </c>
      <c r="B43" s="222" t="s">
        <v>219</v>
      </c>
      <c r="C43" s="207">
        <v>284</v>
      </c>
      <c r="D43" s="207">
        <v>301</v>
      </c>
    </row>
    <row r="44" spans="1:4" x14ac:dyDescent="0.35">
      <c r="A44" s="217">
        <v>51</v>
      </c>
      <c r="B44" s="222" t="s">
        <v>225</v>
      </c>
      <c r="C44" s="207">
        <v>342</v>
      </c>
      <c r="D44" s="207">
        <v>227</v>
      </c>
    </row>
    <row r="45" spans="1:4" x14ac:dyDescent="0.35">
      <c r="A45" s="217">
        <v>52</v>
      </c>
      <c r="B45" s="222" t="s">
        <v>226</v>
      </c>
      <c r="C45" s="207">
        <v>335</v>
      </c>
      <c r="D45" s="207">
        <v>254</v>
      </c>
    </row>
    <row r="46" spans="1:4" x14ac:dyDescent="0.35">
      <c r="A46" s="217">
        <v>53</v>
      </c>
      <c r="B46" s="222" t="s">
        <v>227</v>
      </c>
      <c r="C46" s="207">
        <v>483</v>
      </c>
      <c r="D46" s="207">
        <v>412</v>
      </c>
    </row>
    <row r="47" spans="1:4" x14ac:dyDescent="0.35">
      <c r="A47" s="217">
        <v>1</v>
      </c>
      <c r="B47" s="222" t="s">
        <v>232</v>
      </c>
      <c r="C47" s="207">
        <v>641</v>
      </c>
      <c r="D47" s="207">
        <v>443</v>
      </c>
    </row>
    <row r="48" spans="1:4" x14ac:dyDescent="0.35">
      <c r="A48" s="217">
        <v>2</v>
      </c>
      <c r="B48" s="222" t="s">
        <v>240</v>
      </c>
      <c r="C48" s="207">
        <v>479</v>
      </c>
      <c r="D48" s="207">
        <v>350</v>
      </c>
    </row>
    <row r="49" spans="1:4" x14ac:dyDescent="0.35">
      <c r="A49" s="217">
        <v>3</v>
      </c>
      <c r="B49" s="222" t="s">
        <v>252</v>
      </c>
      <c r="C49" s="12">
        <v>391</v>
      </c>
      <c r="D49" s="207">
        <v>247</v>
      </c>
    </row>
    <row r="50" spans="1:4" x14ac:dyDescent="0.35">
      <c r="A50" s="217">
        <v>4</v>
      </c>
      <c r="B50" s="222" t="s">
        <v>259</v>
      </c>
      <c r="C50" s="12">
        <v>249</v>
      </c>
      <c r="D50" s="207">
        <v>131</v>
      </c>
    </row>
    <row r="51" spans="1:4" x14ac:dyDescent="0.35">
      <c r="A51" s="217">
        <v>5</v>
      </c>
      <c r="B51" s="567" t="s">
        <v>265</v>
      </c>
      <c r="C51" s="207">
        <v>160</v>
      </c>
      <c r="D51" s="207">
        <v>117</v>
      </c>
    </row>
    <row r="52" spans="1:4" x14ac:dyDescent="0.35">
      <c r="A52" s="217">
        <v>6</v>
      </c>
      <c r="B52" s="567" t="s">
        <v>273</v>
      </c>
      <c r="C52" s="207">
        <v>130</v>
      </c>
      <c r="D52" s="207">
        <v>63</v>
      </c>
    </row>
    <row r="53" spans="1:4" x14ac:dyDescent="0.35">
      <c r="A53" s="217">
        <v>7</v>
      </c>
      <c r="B53" s="567" t="s">
        <v>292</v>
      </c>
      <c r="C53" s="207">
        <v>130</v>
      </c>
      <c r="D53" s="207">
        <v>56</v>
      </c>
    </row>
    <row r="54" spans="1:4" x14ac:dyDescent="0.35">
      <c r="A54" s="217">
        <v>8</v>
      </c>
      <c r="B54" s="567" t="s">
        <v>308</v>
      </c>
      <c r="C54" s="207">
        <v>79</v>
      </c>
      <c r="D54" s="207">
        <v>51</v>
      </c>
    </row>
    <row r="55" spans="1:4" x14ac:dyDescent="0.35">
      <c r="A55" s="217">
        <v>9</v>
      </c>
      <c r="B55" s="567" t="s">
        <v>310</v>
      </c>
      <c r="C55" s="207">
        <v>25</v>
      </c>
      <c r="D55" s="207">
        <v>19</v>
      </c>
    </row>
    <row r="56" spans="1:4" x14ac:dyDescent="0.35">
      <c r="A56" s="217">
        <v>10</v>
      </c>
      <c r="B56" s="567" t="s">
        <v>315</v>
      </c>
      <c r="C56" s="207">
        <v>22</v>
      </c>
      <c r="D56" s="207">
        <v>19</v>
      </c>
    </row>
    <row r="57" spans="1:4" x14ac:dyDescent="0.35">
      <c r="A57" s="217">
        <v>11</v>
      </c>
      <c r="B57" s="567" t="s">
        <v>321</v>
      </c>
      <c r="C57" s="207">
        <v>15</v>
      </c>
      <c r="D57" s="207">
        <v>11</v>
      </c>
    </row>
    <row r="58" spans="1:4" x14ac:dyDescent="0.35">
      <c r="A58" s="217">
        <v>12</v>
      </c>
      <c r="B58" s="567" t="s">
        <v>320</v>
      </c>
      <c r="C58" s="207">
        <v>11</v>
      </c>
      <c r="D58" s="207">
        <v>25</v>
      </c>
    </row>
    <row r="59" spans="1:4" x14ac:dyDescent="0.35">
      <c r="A59" s="217">
        <v>13</v>
      </c>
      <c r="B59" s="567" t="s">
        <v>334</v>
      </c>
      <c r="C59" s="207">
        <v>12</v>
      </c>
      <c r="D59" s="207">
        <v>12</v>
      </c>
    </row>
    <row r="60" spans="1:4" x14ac:dyDescent="0.35">
      <c r="A60" s="217">
        <v>14</v>
      </c>
      <c r="B60" s="567" t="s">
        <v>337</v>
      </c>
      <c r="C60" s="207">
        <v>1</v>
      </c>
      <c r="D60" s="207">
        <v>8</v>
      </c>
    </row>
    <row r="61" spans="1:4" x14ac:dyDescent="0.35">
      <c r="A61" s="217">
        <v>15</v>
      </c>
      <c r="B61" s="567" t="s">
        <v>341</v>
      </c>
      <c r="C61" s="207">
        <v>2</v>
      </c>
      <c r="D61" s="111">
        <v>6</v>
      </c>
    </row>
    <row r="62" spans="1:4" x14ac:dyDescent="0.35">
      <c r="A62" s="217">
        <v>16</v>
      </c>
      <c r="B62" s="567" t="s">
        <v>379</v>
      </c>
      <c r="C62" s="207">
        <v>5</v>
      </c>
      <c r="D62" s="111">
        <v>14</v>
      </c>
    </row>
    <row r="63" spans="1:4" x14ac:dyDescent="0.35">
      <c r="A63" s="217">
        <v>17</v>
      </c>
      <c r="B63" s="222" t="s">
        <v>385</v>
      </c>
      <c r="C63" s="207">
        <v>2</v>
      </c>
      <c r="D63" s="207">
        <v>2</v>
      </c>
    </row>
    <row r="64" spans="1:4" x14ac:dyDescent="0.35">
      <c r="A64" s="217">
        <v>18</v>
      </c>
      <c r="B64" s="222" t="s">
        <v>391</v>
      </c>
      <c r="C64" s="207">
        <v>2</v>
      </c>
      <c r="D64" s="207">
        <v>3</v>
      </c>
    </row>
    <row r="65" spans="1:4" x14ac:dyDescent="0.35">
      <c r="A65" s="217">
        <v>19</v>
      </c>
      <c r="B65" s="222" t="s">
        <v>395</v>
      </c>
      <c r="C65" s="207">
        <v>3</v>
      </c>
      <c r="D65" s="207">
        <v>11</v>
      </c>
    </row>
    <row r="66" spans="1:4" x14ac:dyDescent="0.35">
      <c r="A66" s="217">
        <v>20</v>
      </c>
      <c r="B66" s="222" t="s">
        <v>399</v>
      </c>
      <c r="C66" s="207">
        <v>4</v>
      </c>
      <c r="D66" s="207">
        <v>4</v>
      </c>
    </row>
    <row r="67" spans="1:4" x14ac:dyDescent="0.35">
      <c r="A67" s="217">
        <v>21</v>
      </c>
      <c r="B67" s="222" t="s">
        <v>404</v>
      </c>
      <c r="C67" s="207">
        <v>5</v>
      </c>
      <c r="D67" s="207">
        <v>8</v>
      </c>
    </row>
    <row r="68" spans="1:4" x14ac:dyDescent="0.35">
      <c r="A68" s="217">
        <v>22</v>
      </c>
      <c r="B68" s="222" t="s">
        <v>408</v>
      </c>
      <c r="C68" s="207">
        <v>4</v>
      </c>
      <c r="D68" s="207">
        <v>19</v>
      </c>
    </row>
    <row r="69" spans="1:4" x14ac:dyDescent="0.35">
      <c r="A69" s="217">
        <v>23</v>
      </c>
      <c r="B69" s="2" t="s">
        <v>413</v>
      </c>
      <c r="C69" s="207">
        <v>4</v>
      </c>
      <c r="D69" s="207">
        <v>12</v>
      </c>
    </row>
    <row r="70" spans="1:4" x14ac:dyDescent="0.35">
      <c r="A70" s="217">
        <v>24</v>
      </c>
      <c r="B70" s="2" t="s">
        <v>417</v>
      </c>
      <c r="C70" s="207">
        <v>7</v>
      </c>
      <c r="D70" s="207">
        <v>22</v>
      </c>
    </row>
    <row r="71" spans="1:4" x14ac:dyDescent="0.35">
      <c r="A71" s="217">
        <v>25</v>
      </c>
      <c r="B71" s="2" t="s">
        <v>422</v>
      </c>
      <c r="C71" s="207">
        <v>19</v>
      </c>
      <c r="D71" s="207">
        <v>41</v>
      </c>
    </row>
    <row r="72" spans="1:4" x14ac:dyDescent="0.35">
      <c r="A72" s="217">
        <v>26</v>
      </c>
      <c r="B72" s="2" t="s">
        <v>424</v>
      </c>
      <c r="C72" s="207">
        <v>14</v>
      </c>
      <c r="D72" s="207">
        <v>69</v>
      </c>
    </row>
    <row r="73" spans="1:4" x14ac:dyDescent="0.35">
      <c r="A73" s="217">
        <v>27</v>
      </c>
      <c r="B73" s="2" t="s">
        <v>427</v>
      </c>
      <c r="C73" s="207">
        <v>37</v>
      </c>
      <c r="D73" s="207">
        <v>83</v>
      </c>
    </row>
    <row r="74" spans="1:4" x14ac:dyDescent="0.35">
      <c r="A74" s="217">
        <v>27</v>
      </c>
      <c r="B74" s="2" t="s">
        <v>432</v>
      </c>
      <c r="C74" s="207">
        <v>27</v>
      </c>
      <c r="D74" s="207">
        <v>75</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7"/>
  <sheetViews>
    <sheetView showGridLines="0" zoomScale="90" zoomScaleNormal="90" workbookViewId="0">
      <pane xSplit="1" ySplit="2" topLeftCell="B47"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6" customWidth="1"/>
  </cols>
  <sheetData>
    <row r="1" spans="1:17" x14ac:dyDescent="0.35">
      <c r="A1" s="54" t="s">
        <v>71</v>
      </c>
      <c r="B1" s="1"/>
      <c r="C1" s="1"/>
      <c r="D1" s="1"/>
      <c r="E1" s="2"/>
      <c r="L1" s="22"/>
    </row>
    <row r="2" spans="1:17" ht="124.5" customHeight="1" x14ac:dyDescent="0.35">
      <c r="A2" s="81" t="s">
        <v>0</v>
      </c>
      <c r="B2" s="84" t="s">
        <v>65</v>
      </c>
      <c r="C2" s="84" t="s">
        <v>66</v>
      </c>
      <c r="D2" s="84" t="s">
        <v>67</v>
      </c>
      <c r="E2" s="84" t="s">
        <v>68</v>
      </c>
      <c r="F2" s="97" t="s">
        <v>69</v>
      </c>
    </row>
    <row r="3" spans="1:17" x14ac:dyDescent="0.35">
      <c r="A3" s="11">
        <v>43942</v>
      </c>
      <c r="B3" s="5">
        <v>3732</v>
      </c>
      <c r="C3" s="5">
        <v>708</v>
      </c>
      <c r="D3" s="82">
        <v>0.65</v>
      </c>
      <c r="E3" s="6">
        <v>37213</v>
      </c>
      <c r="F3" s="83">
        <f>B3/E3</f>
        <v>0.10028753392631608</v>
      </c>
      <c r="G3" s="7"/>
      <c r="H3" s="7"/>
      <c r="I3" s="7"/>
      <c r="J3" s="7"/>
      <c r="K3" s="7"/>
      <c r="L3" s="8"/>
      <c r="M3" s="8"/>
      <c r="N3" s="8"/>
      <c r="O3" s="8"/>
      <c r="P3" s="8"/>
      <c r="Q3" s="8"/>
    </row>
    <row r="4" spans="1:17" x14ac:dyDescent="0.35">
      <c r="A4" s="11">
        <v>43949</v>
      </c>
      <c r="B4" s="5">
        <v>4163</v>
      </c>
      <c r="C4" s="5">
        <v>862</v>
      </c>
      <c r="D4" s="82">
        <v>0.79</v>
      </c>
      <c r="E4" s="6">
        <v>45068</v>
      </c>
      <c r="F4" s="83">
        <f>B4/E4</f>
        <v>9.2371527469601492E-2</v>
      </c>
      <c r="G4" s="7"/>
      <c r="H4" s="7"/>
      <c r="I4" s="7"/>
      <c r="J4" s="7"/>
      <c r="K4" s="7"/>
      <c r="L4" s="8"/>
      <c r="M4" s="8"/>
      <c r="N4" s="8"/>
      <c r="O4" s="8"/>
      <c r="P4" s="8"/>
      <c r="Q4" s="8"/>
    </row>
    <row r="5" spans="1:17" x14ac:dyDescent="0.35">
      <c r="A5" s="11">
        <v>43956</v>
      </c>
      <c r="B5" s="5">
        <v>3672</v>
      </c>
      <c r="C5" s="5">
        <v>822</v>
      </c>
      <c r="D5" s="82">
        <v>0.76</v>
      </c>
      <c r="E5" s="6">
        <v>43403</v>
      </c>
      <c r="F5" s="83">
        <f>B5/E5</f>
        <v>8.4602446835472203E-2</v>
      </c>
      <c r="G5" s="7"/>
      <c r="H5" s="7"/>
      <c r="I5" s="7"/>
      <c r="J5" s="7"/>
      <c r="K5" s="7"/>
      <c r="L5" s="8"/>
      <c r="M5" s="8"/>
      <c r="N5" s="8"/>
      <c r="O5" s="8"/>
      <c r="P5" s="8"/>
      <c r="Q5" s="8"/>
    </row>
    <row r="6" spans="1:17" x14ac:dyDescent="0.35">
      <c r="A6" s="11">
        <v>43963</v>
      </c>
      <c r="B6" s="5">
        <v>3121</v>
      </c>
      <c r="C6" s="5">
        <v>813</v>
      </c>
      <c r="D6" s="82">
        <v>0.75</v>
      </c>
      <c r="E6" s="6">
        <v>42626</v>
      </c>
      <c r="F6" s="83">
        <f>B6/E6</f>
        <v>7.3218223619387235E-2</v>
      </c>
      <c r="G6" s="7"/>
      <c r="H6" s="7"/>
      <c r="I6" s="7"/>
      <c r="J6" s="7"/>
      <c r="K6" s="7"/>
      <c r="L6" s="8"/>
      <c r="M6" s="8"/>
      <c r="N6" s="8"/>
      <c r="O6" s="8"/>
      <c r="P6" s="8"/>
      <c r="Q6" s="8"/>
    </row>
    <row r="7" spans="1:17" x14ac:dyDescent="0.35">
      <c r="A7" s="11">
        <v>43970</v>
      </c>
      <c r="B7" s="5">
        <v>3381</v>
      </c>
      <c r="C7" s="5">
        <v>879</v>
      </c>
      <c r="D7" s="82">
        <v>0.81</v>
      </c>
      <c r="E7" s="6">
        <v>46272</v>
      </c>
      <c r="F7" s="83">
        <f>B7/E7</f>
        <v>7.306794605809129E-2</v>
      </c>
      <c r="G7" s="7"/>
      <c r="H7" s="7"/>
      <c r="I7" s="7"/>
      <c r="J7" s="7"/>
      <c r="K7" s="7"/>
      <c r="L7" s="8"/>
      <c r="M7" s="8"/>
      <c r="N7" s="8"/>
      <c r="O7" s="8"/>
      <c r="P7" s="8"/>
      <c r="Q7" s="8"/>
    </row>
    <row r="8" spans="1:17" x14ac:dyDescent="0.35">
      <c r="A8" s="11">
        <f>A7+7</f>
        <v>43977</v>
      </c>
      <c r="B8" s="5">
        <v>3049</v>
      </c>
      <c r="C8" s="5">
        <v>880</v>
      </c>
      <c r="D8" s="82">
        <v>0.81</v>
      </c>
      <c r="E8" s="6">
        <v>46237</v>
      </c>
      <c r="F8" s="83">
        <v>6.6000000000000003E-2</v>
      </c>
      <c r="G8" s="7"/>
      <c r="H8" s="7"/>
      <c r="I8" s="7"/>
      <c r="J8" s="7"/>
      <c r="K8" s="7"/>
      <c r="L8" s="8"/>
      <c r="M8" s="8"/>
      <c r="N8" s="8"/>
      <c r="O8" s="8"/>
      <c r="P8" s="8"/>
      <c r="Q8" s="8"/>
    </row>
    <row r="9" spans="1:17" x14ac:dyDescent="0.35">
      <c r="A9" s="11">
        <f>A8+7</f>
        <v>43984</v>
      </c>
      <c r="B9" s="5">
        <v>2668</v>
      </c>
      <c r="C9" s="5">
        <v>824</v>
      </c>
      <c r="D9" s="82">
        <v>0.76</v>
      </c>
      <c r="E9" s="6">
        <v>43864</v>
      </c>
      <c r="F9" s="83">
        <v>6.0999999999999999E-2</v>
      </c>
      <c r="G9" s="7"/>
      <c r="H9" s="7"/>
      <c r="I9" s="7"/>
      <c r="J9" s="7"/>
      <c r="K9" s="7"/>
      <c r="L9" s="8"/>
      <c r="M9" s="8"/>
      <c r="N9" s="8"/>
      <c r="O9" s="8"/>
      <c r="P9" s="8"/>
      <c r="Q9" s="8"/>
    </row>
    <row r="10" spans="1:17" x14ac:dyDescent="0.3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3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35">
      <c r="A12" s="11">
        <v>44005</v>
      </c>
      <c r="B12" s="9">
        <v>1801</v>
      </c>
      <c r="C12" s="9">
        <v>688</v>
      </c>
      <c r="D12" s="82">
        <v>0.64</v>
      </c>
      <c r="E12" s="105">
        <v>36257</v>
      </c>
      <c r="F12" s="83">
        <v>0.05</v>
      </c>
      <c r="G12" s="7"/>
      <c r="H12" s="7"/>
      <c r="I12" s="7"/>
      <c r="J12" s="7"/>
      <c r="K12" s="7"/>
      <c r="L12" s="8"/>
      <c r="M12" s="8"/>
      <c r="N12" s="8"/>
      <c r="O12" s="8"/>
      <c r="P12" s="8"/>
      <c r="Q12" s="8"/>
    </row>
    <row r="13" spans="1:17" x14ac:dyDescent="0.3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35">
      <c r="A14" s="11">
        <v>44019</v>
      </c>
      <c r="B14" s="9">
        <v>1764</v>
      </c>
      <c r="C14" s="9">
        <v>807</v>
      </c>
      <c r="D14" s="82">
        <v>0.75</v>
      </c>
      <c r="E14" s="105">
        <v>41680</v>
      </c>
      <c r="F14" s="83">
        <v>4.2000000000000003E-2</v>
      </c>
      <c r="G14" s="8"/>
    </row>
    <row r="15" spans="1:17" x14ac:dyDescent="0.35">
      <c r="A15" s="11">
        <v>44026</v>
      </c>
      <c r="B15" s="9">
        <v>1708</v>
      </c>
      <c r="C15" s="9">
        <v>772</v>
      </c>
      <c r="D15" s="82">
        <v>0.71</v>
      </c>
      <c r="E15" s="105">
        <v>40038</v>
      </c>
      <c r="F15" s="83">
        <v>4.2999999999999997E-2</v>
      </c>
      <c r="G15" s="8"/>
    </row>
    <row r="16" spans="1:17" x14ac:dyDescent="0.35">
      <c r="A16" s="11">
        <v>44033</v>
      </c>
      <c r="B16" s="9">
        <v>1666</v>
      </c>
      <c r="C16" s="9">
        <v>790</v>
      </c>
      <c r="D16" s="82">
        <v>0.73</v>
      </c>
      <c r="E16" s="105">
        <v>40858</v>
      </c>
      <c r="F16" s="83">
        <v>4.1000000000000002E-2</v>
      </c>
      <c r="G16" s="8"/>
    </row>
    <row r="17" spans="1:7" x14ac:dyDescent="0.35">
      <c r="A17" s="11">
        <v>44040</v>
      </c>
      <c r="B17" s="9">
        <v>1523</v>
      </c>
      <c r="C17" s="9">
        <v>768</v>
      </c>
      <c r="D17" s="82">
        <v>0.71</v>
      </c>
      <c r="E17" s="105">
        <v>40005</v>
      </c>
      <c r="F17" s="83">
        <v>3.7999999999999999E-2</v>
      </c>
      <c r="G17" s="8"/>
    </row>
    <row r="18" spans="1:7" x14ac:dyDescent="0.35">
      <c r="A18" s="11">
        <v>44047</v>
      </c>
      <c r="B18" s="9">
        <v>815</v>
      </c>
      <c r="C18" s="9">
        <v>799</v>
      </c>
      <c r="D18" s="82">
        <v>0.74</v>
      </c>
      <c r="E18" s="105">
        <v>41702</v>
      </c>
      <c r="F18" s="83">
        <v>0.02</v>
      </c>
      <c r="G18" s="8"/>
    </row>
    <row r="19" spans="1:7" x14ac:dyDescent="0.35">
      <c r="A19" s="11">
        <v>44054</v>
      </c>
      <c r="B19" s="9">
        <v>613</v>
      </c>
      <c r="C19" s="9">
        <v>829</v>
      </c>
      <c r="D19" s="82">
        <v>0.77</v>
      </c>
      <c r="E19" s="105">
        <v>43887</v>
      </c>
      <c r="F19" s="83">
        <v>1.4E-2</v>
      </c>
      <c r="G19" s="8"/>
    </row>
    <row r="20" spans="1:7" x14ac:dyDescent="0.35">
      <c r="A20" s="11">
        <v>44061</v>
      </c>
      <c r="B20" s="9">
        <v>506</v>
      </c>
      <c r="C20" s="9">
        <v>818</v>
      </c>
      <c r="D20" s="82">
        <v>0.76</v>
      </c>
      <c r="E20" s="105">
        <v>42682</v>
      </c>
      <c r="F20" s="83">
        <v>1.2E-2</v>
      </c>
      <c r="G20" s="8"/>
    </row>
    <row r="21" spans="1:7" x14ac:dyDescent="0.35">
      <c r="A21" s="11">
        <v>44068</v>
      </c>
      <c r="B21" s="72">
        <v>554</v>
      </c>
      <c r="C21" s="72">
        <v>775</v>
      </c>
      <c r="D21" s="256">
        <v>0.72</v>
      </c>
      <c r="E21" s="112">
        <v>40323</v>
      </c>
      <c r="F21" s="83">
        <v>1.4E-2</v>
      </c>
      <c r="G21" s="8"/>
    </row>
    <row r="22" spans="1:7" x14ac:dyDescent="0.35">
      <c r="A22" s="11">
        <v>44075</v>
      </c>
      <c r="B22" s="72">
        <v>496</v>
      </c>
      <c r="C22" s="72">
        <v>796</v>
      </c>
      <c r="D22" s="256">
        <v>0.74</v>
      </c>
      <c r="E22" s="112">
        <v>42316</v>
      </c>
      <c r="F22" s="83">
        <v>1.2E-2</v>
      </c>
      <c r="G22" s="8"/>
    </row>
    <row r="23" spans="1:7" x14ac:dyDescent="0.35">
      <c r="A23" s="11">
        <v>44082</v>
      </c>
      <c r="B23" s="72">
        <v>548</v>
      </c>
      <c r="C23" s="72">
        <v>825</v>
      </c>
      <c r="D23" s="256">
        <v>0.76</v>
      </c>
      <c r="E23" s="112">
        <v>43053</v>
      </c>
      <c r="F23" s="83">
        <v>1.2999999999999999E-2</v>
      </c>
      <c r="G23" s="8"/>
    </row>
    <row r="24" spans="1:7" x14ac:dyDescent="0.35">
      <c r="A24" s="11">
        <v>44089</v>
      </c>
      <c r="B24" s="72">
        <v>496</v>
      </c>
      <c r="C24" s="72">
        <v>806</v>
      </c>
      <c r="D24" s="256">
        <v>0.75</v>
      </c>
      <c r="E24" s="112">
        <v>42935</v>
      </c>
      <c r="F24" s="83">
        <v>1.2E-2</v>
      </c>
      <c r="G24" s="8"/>
    </row>
    <row r="25" spans="1:7" x14ac:dyDescent="0.35">
      <c r="A25" s="11">
        <v>44096</v>
      </c>
      <c r="B25" s="72">
        <v>504</v>
      </c>
      <c r="C25" s="72">
        <v>792</v>
      </c>
      <c r="D25" s="256">
        <v>0.73</v>
      </c>
      <c r="E25" s="112">
        <v>41727</v>
      </c>
      <c r="F25" s="83">
        <v>1.2E-2</v>
      </c>
      <c r="G25" s="8"/>
    </row>
    <row r="26" spans="1:7" x14ac:dyDescent="0.35">
      <c r="A26" s="11">
        <v>44103</v>
      </c>
      <c r="B26" s="72">
        <v>511</v>
      </c>
      <c r="C26" s="72">
        <v>810</v>
      </c>
      <c r="D26" s="256">
        <v>0.75</v>
      </c>
      <c r="E26" s="112">
        <v>42474</v>
      </c>
      <c r="F26" s="83">
        <v>1.2E-2</v>
      </c>
      <c r="G26" s="8"/>
    </row>
    <row r="27" spans="1:7" x14ac:dyDescent="0.35">
      <c r="A27" s="11">
        <v>44110</v>
      </c>
      <c r="B27" s="72">
        <v>610</v>
      </c>
      <c r="C27" s="72">
        <v>794</v>
      </c>
      <c r="D27" s="256">
        <v>0.74</v>
      </c>
      <c r="E27" s="112">
        <v>41454</v>
      </c>
      <c r="F27" s="83">
        <v>1.4999999999999999E-2</v>
      </c>
      <c r="G27" s="8"/>
    </row>
    <row r="28" spans="1:7" x14ac:dyDescent="0.35">
      <c r="A28" s="11">
        <v>44117</v>
      </c>
      <c r="B28" s="72">
        <v>795</v>
      </c>
      <c r="C28" s="72">
        <v>768</v>
      </c>
      <c r="D28" s="256">
        <v>0.71</v>
      </c>
      <c r="E28" s="112">
        <v>40635</v>
      </c>
      <c r="F28" s="83">
        <v>0.02</v>
      </c>
      <c r="G28" s="8"/>
    </row>
    <row r="29" spans="1:7" x14ac:dyDescent="0.35">
      <c r="A29" s="11">
        <v>44124</v>
      </c>
      <c r="B29" s="385">
        <v>952</v>
      </c>
      <c r="C29" s="385">
        <v>801</v>
      </c>
      <c r="D29" s="256">
        <v>0.74</v>
      </c>
      <c r="E29" s="112">
        <v>41950</v>
      </c>
      <c r="F29" s="83">
        <v>2.3E-2</v>
      </c>
      <c r="G29" s="8"/>
    </row>
    <row r="30" spans="1:7" x14ac:dyDescent="0.35">
      <c r="A30" s="11">
        <v>44131</v>
      </c>
      <c r="B30" s="385">
        <v>1062</v>
      </c>
      <c r="C30" s="385">
        <v>789</v>
      </c>
      <c r="D30" s="256">
        <v>0.73</v>
      </c>
      <c r="E30" s="112">
        <v>40996</v>
      </c>
      <c r="F30" s="83">
        <v>2.5999999999999999E-2</v>
      </c>
      <c r="G30" s="8"/>
    </row>
    <row r="31" spans="1:7" x14ac:dyDescent="0.35">
      <c r="A31" s="11">
        <v>44138</v>
      </c>
      <c r="B31" s="385">
        <v>957</v>
      </c>
      <c r="C31" s="385">
        <v>817</v>
      </c>
      <c r="D31" s="256">
        <v>0.76</v>
      </c>
      <c r="E31" s="112">
        <v>42985</v>
      </c>
      <c r="F31" s="83">
        <v>2.1999999999999999E-2</v>
      </c>
      <c r="G31" s="8"/>
    </row>
    <row r="32" spans="1:7" x14ac:dyDescent="0.35">
      <c r="A32" s="11">
        <v>44145</v>
      </c>
      <c r="B32" s="385">
        <v>1004</v>
      </c>
      <c r="C32" s="385">
        <v>808</v>
      </c>
      <c r="D32" s="256">
        <v>0.75</v>
      </c>
      <c r="E32" s="112">
        <v>41234</v>
      </c>
      <c r="F32" s="83">
        <v>2.4E-2</v>
      </c>
    </row>
    <row r="33" spans="1:6" x14ac:dyDescent="0.35">
      <c r="A33" s="11">
        <v>44152</v>
      </c>
      <c r="B33" s="385">
        <v>1004</v>
      </c>
      <c r="C33" s="385">
        <v>803</v>
      </c>
      <c r="D33" s="256">
        <v>0.75</v>
      </c>
      <c r="E33" s="112">
        <v>42319</v>
      </c>
      <c r="F33" s="83">
        <v>2.4E-2</v>
      </c>
    </row>
    <row r="34" spans="1:6" x14ac:dyDescent="0.35">
      <c r="A34" s="11">
        <v>44159</v>
      </c>
      <c r="B34" s="385">
        <v>805</v>
      </c>
      <c r="C34" s="385">
        <v>809</v>
      </c>
      <c r="D34" s="256">
        <v>0.75</v>
      </c>
      <c r="E34" s="112">
        <v>42704</v>
      </c>
      <c r="F34" s="83">
        <v>1.9E-2</v>
      </c>
    </row>
    <row r="35" spans="1:6" x14ac:dyDescent="0.35">
      <c r="A35" s="11">
        <v>44166</v>
      </c>
      <c r="B35" s="385">
        <v>813</v>
      </c>
      <c r="C35" s="385">
        <v>819</v>
      </c>
      <c r="D35" s="256">
        <v>0.76</v>
      </c>
      <c r="E35" s="112">
        <v>42687</v>
      </c>
      <c r="F35" s="83">
        <v>1.9E-2</v>
      </c>
    </row>
    <row r="36" spans="1:6" x14ac:dyDescent="0.35">
      <c r="A36" s="11">
        <v>44173</v>
      </c>
      <c r="B36" s="385">
        <v>774</v>
      </c>
      <c r="C36" s="385">
        <v>774</v>
      </c>
      <c r="D36" s="256">
        <v>0.72</v>
      </c>
      <c r="E36" s="112">
        <v>40403</v>
      </c>
      <c r="F36" s="83">
        <v>1.9E-2</v>
      </c>
    </row>
    <row r="37" spans="1:6" x14ac:dyDescent="0.35">
      <c r="A37" s="11">
        <v>44180</v>
      </c>
      <c r="B37" s="385">
        <v>780</v>
      </c>
      <c r="C37" s="385">
        <v>705</v>
      </c>
      <c r="D37" s="256">
        <v>0.66</v>
      </c>
      <c r="E37" s="112">
        <v>35954</v>
      </c>
      <c r="F37" s="83">
        <v>2.1999999999999999E-2</v>
      </c>
    </row>
    <row r="38" spans="1:6" x14ac:dyDescent="0.35">
      <c r="A38" s="11">
        <v>44187</v>
      </c>
      <c r="B38" s="385">
        <v>576</v>
      </c>
      <c r="C38" s="385">
        <v>670</v>
      </c>
      <c r="D38" s="256">
        <v>0.62</v>
      </c>
      <c r="E38" s="112">
        <v>34066</v>
      </c>
      <c r="F38" s="83">
        <v>1.7000000000000001E-2</v>
      </c>
    </row>
    <row r="39" spans="1:6" x14ac:dyDescent="0.35">
      <c r="A39" s="11">
        <v>44201</v>
      </c>
      <c r="B39" s="385">
        <v>1311</v>
      </c>
      <c r="C39" s="385">
        <v>709</v>
      </c>
      <c r="D39" s="256">
        <v>0.66</v>
      </c>
      <c r="E39" s="112">
        <v>36734</v>
      </c>
      <c r="F39" s="83">
        <v>3.5999999999999997E-2</v>
      </c>
    </row>
    <row r="40" spans="1:6" x14ac:dyDescent="0.35">
      <c r="A40" s="11">
        <v>44208</v>
      </c>
      <c r="B40" s="385">
        <v>1594</v>
      </c>
      <c r="C40" s="385">
        <v>726</v>
      </c>
      <c r="D40" s="256">
        <v>0.68</v>
      </c>
      <c r="E40" s="112">
        <v>37654</v>
      </c>
      <c r="F40" s="83">
        <v>4.2000000000000003E-2</v>
      </c>
    </row>
    <row r="41" spans="1:6" x14ac:dyDescent="0.35">
      <c r="A41" s="11">
        <v>44215</v>
      </c>
      <c r="B41" s="385">
        <v>1592</v>
      </c>
      <c r="C41" s="385">
        <v>743</v>
      </c>
      <c r="D41" s="256">
        <v>0.69</v>
      </c>
      <c r="E41" s="112">
        <v>38660</v>
      </c>
      <c r="F41" s="83">
        <v>4.1000000000000002E-2</v>
      </c>
    </row>
    <row r="42" spans="1:6" x14ac:dyDescent="0.35">
      <c r="A42" s="11">
        <v>44222</v>
      </c>
      <c r="B42" s="385">
        <v>1423</v>
      </c>
      <c r="C42" s="385">
        <v>728</v>
      </c>
      <c r="D42" s="256">
        <v>0.68</v>
      </c>
      <c r="E42" s="112">
        <v>38017</v>
      </c>
      <c r="F42" s="83">
        <v>3.6999999999999998E-2</v>
      </c>
    </row>
    <row r="43" spans="1:6" x14ac:dyDescent="0.35">
      <c r="A43" s="11">
        <v>44229</v>
      </c>
      <c r="B43" s="385">
        <v>1175</v>
      </c>
      <c r="C43" s="385">
        <v>717</v>
      </c>
      <c r="D43" s="256">
        <v>0.67</v>
      </c>
      <c r="E43" s="112">
        <v>37506</v>
      </c>
      <c r="F43" s="83">
        <v>3.1E-2</v>
      </c>
    </row>
    <row r="44" spans="1:6" x14ac:dyDescent="0.35">
      <c r="A44" s="11">
        <v>44236</v>
      </c>
      <c r="B44" s="385">
        <v>1031</v>
      </c>
      <c r="C44" s="385">
        <v>711</v>
      </c>
      <c r="D44" s="256">
        <v>0.66</v>
      </c>
      <c r="E44" s="112">
        <v>35981</v>
      </c>
      <c r="F44" s="83">
        <v>2.9000000000000001E-2</v>
      </c>
    </row>
    <row r="45" spans="1:6" x14ac:dyDescent="0.35">
      <c r="A45" s="11">
        <v>44243</v>
      </c>
      <c r="B45" s="385">
        <v>997</v>
      </c>
      <c r="C45" s="385">
        <v>724</v>
      </c>
      <c r="D45" s="256">
        <v>0.67</v>
      </c>
      <c r="E45" s="112">
        <v>37831</v>
      </c>
      <c r="F45" s="83">
        <v>2.5999999999999999E-2</v>
      </c>
    </row>
    <row r="46" spans="1:6" x14ac:dyDescent="0.35">
      <c r="A46" s="11">
        <v>44250</v>
      </c>
      <c r="B46" s="385">
        <v>1040</v>
      </c>
      <c r="C46" s="385">
        <v>746</v>
      </c>
      <c r="D46" s="256">
        <v>0.69</v>
      </c>
      <c r="E46" s="112">
        <v>37452</v>
      </c>
      <c r="F46" s="83">
        <v>2.8000000000000001E-2</v>
      </c>
    </row>
    <row r="47" spans="1:6" x14ac:dyDescent="0.35">
      <c r="A47" s="11">
        <v>44257</v>
      </c>
      <c r="B47" s="385">
        <v>947</v>
      </c>
      <c r="C47" s="385">
        <v>723</v>
      </c>
      <c r="D47" s="256">
        <v>0.67</v>
      </c>
      <c r="E47" s="112">
        <v>38011</v>
      </c>
      <c r="F47" s="83">
        <v>2.5000000000000001E-2</v>
      </c>
    </row>
    <row r="48" spans="1:6" x14ac:dyDescent="0.35">
      <c r="A48" s="11">
        <v>44264</v>
      </c>
      <c r="B48" s="385">
        <v>919</v>
      </c>
      <c r="C48" s="385">
        <v>747</v>
      </c>
      <c r="D48" s="256">
        <v>0.7</v>
      </c>
      <c r="E48" s="112">
        <v>38384</v>
      </c>
      <c r="F48" s="83">
        <v>2.4E-2</v>
      </c>
    </row>
    <row r="49" spans="1:7" x14ac:dyDescent="0.35">
      <c r="A49" s="11">
        <v>44271</v>
      </c>
      <c r="B49" s="385">
        <v>836</v>
      </c>
      <c r="C49" s="385">
        <v>730</v>
      </c>
      <c r="D49" s="256">
        <v>0.68</v>
      </c>
      <c r="E49" s="112">
        <v>36869</v>
      </c>
      <c r="F49" s="83">
        <v>2.3E-2</v>
      </c>
    </row>
    <row r="50" spans="1:7" x14ac:dyDescent="0.35">
      <c r="A50" s="11">
        <v>44278</v>
      </c>
      <c r="B50" s="385">
        <v>842</v>
      </c>
      <c r="C50" s="385">
        <v>740</v>
      </c>
      <c r="D50" s="256">
        <v>0.69</v>
      </c>
      <c r="E50" s="112">
        <v>37659</v>
      </c>
      <c r="F50" s="83">
        <v>2.24E-2</v>
      </c>
    </row>
    <row r="51" spans="1:7" s="2" customFormat="1" ht="12.5" x14ac:dyDescent="0.25">
      <c r="A51" s="11">
        <v>44285</v>
      </c>
      <c r="B51" s="385">
        <v>848</v>
      </c>
      <c r="C51" s="385">
        <v>750</v>
      </c>
      <c r="D51" s="256">
        <v>0.7</v>
      </c>
      <c r="E51" s="112">
        <v>38449</v>
      </c>
      <c r="F51" s="83">
        <v>2.18E-2</v>
      </c>
    </row>
    <row r="52" spans="1:7" x14ac:dyDescent="0.35">
      <c r="A52" s="11">
        <v>44292</v>
      </c>
      <c r="B52" s="385">
        <v>745</v>
      </c>
      <c r="C52" s="385">
        <v>710</v>
      </c>
      <c r="D52" s="256">
        <v>0.66</v>
      </c>
      <c r="E52" s="112">
        <v>36860</v>
      </c>
      <c r="F52" s="83">
        <v>2.0199999999999999E-2</v>
      </c>
    </row>
    <row r="53" spans="1:7" x14ac:dyDescent="0.35">
      <c r="A53" s="11">
        <v>44299</v>
      </c>
      <c r="B53" s="385">
        <v>783</v>
      </c>
      <c r="C53" s="385">
        <v>724</v>
      </c>
      <c r="D53" s="256">
        <v>0.68</v>
      </c>
      <c r="E53" s="112">
        <v>37935</v>
      </c>
      <c r="F53" s="83">
        <v>2.1000000000000001E-2</v>
      </c>
    </row>
    <row r="54" spans="1:7" x14ac:dyDescent="0.35">
      <c r="A54" s="11">
        <v>44306</v>
      </c>
      <c r="B54" s="385">
        <v>783</v>
      </c>
      <c r="C54" s="385">
        <v>762</v>
      </c>
      <c r="D54" s="256">
        <v>0.71</v>
      </c>
      <c r="E54" s="112">
        <v>39029</v>
      </c>
      <c r="F54" s="83">
        <v>2.01E-2</v>
      </c>
    </row>
    <row r="55" spans="1:7" x14ac:dyDescent="0.35">
      <c r="A55" s="11">
        <v>44313</v>
      </c>
      <c r="B55" s="385">
        <v>348</v>
      </c>
      <c r="C55" s="385">
        <v>729</v>
      </c>
      <c r="D55" s="256">
        <v>0.68</v>
      </c>
      <c r="E55" s="112">
        <v>37388</v>
      </c>
      <c r="F55" s="83">
        <v>8.9999999999999993E-3</v>
      </c>
      <c r="G55" s="536" t="s">
        <v>386</v>
      </c>
    </row>
    <row r="56" spans="1:7" x14ac:dyDescent="0.35">
      <c r="A56" s="11">
        <v>44320</v>
      </c>
      <c r="B56" s="385">
        <v>245</v>
      </c>
      <c r="C56" s="385">
        <v>705</v>
      </c>
      <c r="D56" s="256">
        <v>0.66</v>
      </c>
      <c r="E56" s="112">
        <v>35434</v>
      </c>
      <c r="F56" s="83">
        <v>7.0000000000000001E-3</v>
      </c>
    </row>
    <row r="57" spans="1:7" x14ac:dyDescent="0.35">
      <c r="A57" s="11">
        <v>44327</v>
      </c>
      <c r="B57" s="385">
        <v>261</v>
      </c>
      <c r="C57" s="385">
        <v>754</v>
      </c>
      <c r="D57" s="256">
        <v>0.71</v>
      </c>
      <c r="E57" s="112">
        <v>38735</v>
      </c>
      <c r="F57" s="83">
        <v>7.0000000000000001E-3</v>
      </c>
    </row>
    <row r="58" spans="1:7" x14ac:dyDescent="0.35">
      <c r="A58" s="11">
        <v>44334</v>
      </c>
      <c r="B58" s="385">
        <v>245</v>
      </c>
      <c r="C58" s="385">
        <v>732</v>
      </c>
      <c r="D58" s="256">
        <v>0.69</v>
      </c>
      <c r="E58" s="112">
        <v>37231</v>
      </c>
      <c r="F58" s="83">
        <v>7.0000000000000001E-3</v>
      </c>
    </row>
    <row r="59" spans="1:7" x14ac:dyDescent="0.35">
      <c r="A59" s="11">
        <v>44341</v>
      </c>
      <c r="B59" s="385">
        <v>262</v>
      </c>
      <c r="C59" s="385">
        <v>736</v>
      </c>
      <c r="D59" s="256">
        <v>0.69</v>
      </c>
      <c r="E59" s="112">
        <v>37699</v>
      </c>
      <c r="F59" s="83">
        <v>7.0000000000000001E-3</v>
      </c>
    </row>
    <row r="60" spans="1:7" x14ac:dyDescent="0.35">
      <c r="A60" s="11">
        <v>44348</v>
      </c>
      <c r="B60" s="385">
        <v>258</v>
      </c>
      <c r="C60" s="385">
        <v>690</v>
      </c>
      <c r="D60" s="256">
        <v>0.65</v>
      </c>
      <c r="E60" s="112">
        <v>35501</v>
      </c>
      <c r="F60" s="83">
        <v>7.0000000000000001E-3</v>
      </c>
    </row>
    <row r="61" spans="1:7" x14ac:dyDescent="0.35">
      <c r="A61" s="11">
        <v>44355</v>
      </c>
      <c r="B61" s="385">
        <v>330</v>
      </c>
      <c r="C61" s="385">
        <v>715</v>
      </c>
      <c r="D61" s="256">
        <v>0.67</v>
      </c>
      <c r="E61" s="112">
        <v>35873</v>
      </c>
      <c r="F61" s="83">
        <v>8.9999999999999993E-3</v>
      </c>
    </row>
    <row r="62" spans="1:7" x14ac:dyDescent="0.35">
      <c r="A62" s="11">
        <v>44362</v>
      </c>
      <c r="B62" s="385">
        <v>363</v>
      </c>
      <c r="C62" s="385">
        <v>721</v>
      </c>
      <c r="D62" s="256">
        <v>0.68</v>
      </c>
      <c r="E62" s="112">
        <v>37297</v>
      </c>
      <c r="F62" s="83">
        <v>0.01</v>
      </c>
    </row>
    <row r="63" spans="1:7" x14ac:dyDescent="0.35">
      <c r="A63" s="11">
        <v>44369</v>
      </c>
      <c r="B63" s="385">
        <v>427</v>
      </c>
      <c r="C63" s="385">
        <v>738</v>
      </c>
      <c r="D63" s="256">
        <v>0.69</v>
      </c>
      <c r="E63" s="112">
        <v>39187</v>
      </c>
      <c r="F63" s="83">
        <v>1.0999999999999999E-2</v>
      </c>
    </row>
    <row r="64" spans="1:7" x14ac:dyDescent="0.35">
      <c r="A64" s="11">
        <v>44376</v>
      </c>
      <c r="B64" s="385">
        <v>636</v>
      </c>
      <c r="C64" s="385">
        <v>753</v>
      </c>
      <c r="D64" s="256">
        <v>0.71</v>
      </c>
      <c r="E64" s="112">
        <v>39660</v>
      </c>
      <c r="F64" s="83">
        <v>1.6E-2</v>
      </c>
    </row>
    <row r="65" spans="1:6" x14ac:dyDescent="0.35">
      <c r="A65" s="11">
        <v>44383</v>
      </c>
      <c r="B65" s="385">
        <v>702</v>
      </c>
      <c r="C65" s="385">
        <v>736</v>
      </c>
      <c r="D65" s="256">
        <v>0.69</v>
      </c>
      <c r="E65" s="112">
        <v>38469</v>
      </c>
      <c r="F65" s="83">
        <v>1.7999999999999999E-2</v>
      </c>
    </row>
    <row r="66" spans="1:6" x14ac:dyDescent="0.35">
      <c r="A66" s="11">
        <v>44390</v>
      </c>
      <c r="B66" s="385">
        <v>614</v>
      </c>
      <c r="C66" s="385">
        <v>742</v>
      </c>
      <c r="D66" s="256">
        <v>0.7</v>
      </c>
      <c r="E66" s="112">
        <v>38525</v>
      </c>
      <c r="F66" s="83">
        <v>1.6E-2</v>
      </c>
    </row>
    <row r="67" spans="1:6" x14ac:dyDescent="0.35">
      <c r="A67" s="11">
        <v>44397</v>
      </c>
      <c r="B67" s="385">
        <v>521</v>
      </c>
      <c r="C67" s="385">
        <v>737</v>
      </c>
      <c r="D67" s="256">
        <v>0.69</v>
      </c>
      <c r="E67" s="112">
        <v>38412</v>
      </c>
      <c r="F67" s="83">
        <v>1.4E-2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9"/>
  <sheetViews>
    <sheetView showGridLines="0" zoomScale="89" zoomScaleNormal="90" workbookViewId="0">
      <pane ySplit="3" topLeftCell="A40" activePane="bottomLeft" state="frozen"/>
      <selection pane="bottomLeft"/>
    </sheetView>
  </sheetViews>
  <sheetFormatPr defaultRowHeight="14.5" x14ac:dyDescent="0.35"/>
  <cols>
    <col min="1" max="1" width="10.453125" style="224" customWidth="1"/>
    <col min="2" max="2" width="11" style="2" bestFit="1" customWidth="1"/>
    <col min="3" max="3" width="23.453125" style="2" customWidth="1"/>
    <col min="4" max="4" width="26.453125" style="2" customWidth="1"/>
    <col min="5" max="5" width="3.453125" style="2" customWidth="1"/>
    <col min="6" max="6" width="9.453125" style="31"/>
  </cols>
  <sheetData>
    <row r="1" spans="1:16" x14ac:dyDescent="0.35">
      <c r="A1" s="1" t="s">
        <v>147</v>
      </c>
      <c r="C1" s="1"/>
      <c r="D1" s="1"/>
      <c r="E1" s="1"/>
      <c r="P1" s="22" t="s">
        <v>29</v>
      </c>
    </row>
    <row r="2" spans="1:16" x14ac:dyDescent="0.35">
      <c r="A2" s="1"/>
      <c r="C2" s="1"/>
      <c r="D2" s="1"/>
      <c r="E2" s="1"/>
      <c r="P2" s="22"/>
    </row>
    <row r="3" spans="1:16" ht="39.5" x14ac:dyDescent="0.35">
      <c r="A3" s="214" t="s">
        <v>122</v>
      </c>
      <c r="B3" s="208" t="s">
        <v>0</v>
      </c>
      <c r="C3" s="209" t="s">
        <v>56</v>
      </c>
      <c r="D3" s="209" t="s">
        <v>47</v>
      </c>
      <c r="E3" s="53"/>
    </row>
    <row r="4" spans="1:16" x14ac:dyDescent="0.35">
      <c r="A4" s="207">
        <v>27</v>
      </c>
      <c r="B4" s="210">
        <v>44013</v>
      </c>
      <c r="C4" s="207">
        <v>135</v>
      </c>
      <c r="D4" s="121">
        <v>0.13</v>
      </c>
      <c r="E4" s="12"/>
    </row>
    <row r="5" spans="1:16" x14ac:dyDescent="0.35">
      <c r="A5" s="207">
        <v>28</v>
      </c>
      <c r="B5" s="210">
        <v>44020</v>
      </c>
      <c r="C5" s="207">
        <v>113</v>
      </c>
      <c r="D5" s="121">
        <v>0.1</v>
      </c>
      <c r="E5" s="12"/>
    </row>
    <row r="6" spans="1:16" x14ac:dyDescent="0.35">
      <c r="A6" s="207">
        <v>29</v>
      </c>
      <c r="B6" s="210">
        <v>44027</v>
      </c>
      <c r="C6" s="207">
        <v>97</v>
      </c>
      <c r="D6" s="121">
        <v>0.09</v>
      </c>
      <c r="E6" s="12"/>
    </row>
    <row r="7" spans="1:16" x14ac:dyDescent="0.35">
      <c r="A7" s="207">
        <v>30</v>
      </c>
      <c r="B7" s="210">
        <v>44034</v>
      </c>
      <c r="C7" s="207">
        <v>81</v>
      </c>
      <c r="D7" s="121">
        <v>0.08</v>
      </c>
      <c r="E7" s="12"/>
    </row>
    <row r="8" spans="1:16" x14ac:dyDescent="0.35">
      <c r="A8" s="207">
        <v>31</v>
      </c>
      <c r="B8" s="210">
        <v>44041</v>
      </c>
      <c r="C8" s="207">
        <v>66</v>
      </c>
      <c r="D8" s="76">
        <v>0.06</v>
      </c>
      <c r="E8" s="94"/>
    </row>
    <row r="9" spans="1:16" x14ac:dyDescent="0.35">
      <c r="A9" s="207">
        <v>32</v>
      </c>
      <c r="B9" s="225">
        <v>44048</v>
      </c>
      <c r="C9" s="226">
        <v>60</v>
      </c>
      <c r="D9" s="227">
        <v>0.06</v>
      </c>
      <c r="E9" s="94"/>
    </row>
    <row r="10" spans="1:16" x14ac:dyDescent="0.35">
      <c r="A10" s="207">
        <v>33</v>
      </c>
      <c r="B10" s="225">
        <v>44055</v>
      </c>
      <c r="C10" s="226">
        <v>53</v>
      </c>
      <c r="D10" s="228">
        <v>0.05</v>
      </c>
      <c r="E10" s="12"/>
    </row>
    <row r="11" spans="1:16" x14ac:dyDescent="0.35">
      <c r="A11" s="207">
        <v>34</v>
      </c>
      <c r="B11" s="225">
        <v>44062</v>
      </c>
      <c r="C11" s="226">
        <v>52</v>
      </c>
      <c r="D11" s="228">
        <v>0.05</v>
      </c>
    </row>
    <row r="12" spans="1:16" x14ac:dyDescent="0.35">
      <c r="A12" s="207">
        <v>35</v>
      </c>
      <c r="B12" s="225">
        <v>44069</v>
      </c>
      <c r="C12" s="226">
        <v>66</v>
      </c>
      <c r="D12" s="228">
        <v>0.06</v>
      </c>
    </row>
    <row r="13" spans="1:16" x14ac:dyDescent="0.35">
      <c r="A13" s="207">
        <v>36</v>
      </c>
      <c r="B13" s="225">
        <v>44076</v>
      </c>
      <c r="C13" s="226">
        <v>69</v>
      </c>
      <c r="D13" s="228">
        <v>0.06</v>
      </c>
    </row>
    <row r="14" spans="1:16" x14ac:dyDescent="0.35">
      <c r="A14" s="207">
        <v>37</v>
      </c>
      <c r="B14" s="225">
        <v>44083</v>
      </c>
      <c r="C14" s="226">
        <v>78</v>
      </c>
      <c r="D14" s="228">
        <v>7.0000000000000007E-2</v>
      </c>
    </row>
    <row r="15" spans="1:16" x14ac:dyDescent="0.35">
      <c r="A15" s="207">
        <v>38</v>
      </c>
      <c r="B15" s="225">
        <v>44090</v>
      </c>
      <c r="C15" s="226">
        <v>91</v>
      </c>
      <c r="D15" s="370">
        <v>0.08</v>
      </c>
    </row>
    <row r="16" spans="1:16" x14ac:dyDescent="0.35">
      <c r="A16" s="207">
        <v>39</v>
      </c>
      <c r="B16" s="225">
        <v>44097</v>
      </c>
      <c r="C16" s="226">
        <v>95</v>
      </c>
      <c r="D16" s="370">
        <v>0.09</v>
      </c>
      <c r="E16" s="94"/>
    </row>
    <row r="17" spans="1:4" x14ac:dyDescent="0.35">
      <c r="A17" s="207">
        <v>40</v>
      </c>
      <c r="B17" s="225">
        <v>44104</v>
      </c>
      <c r="C17" s="226">
        <v>92</v>
      </c>
      <c r="D17" s="370">
        <v>0.09</v>
      </c>
    </row>
    <row r="18" spans="1:4" x14ac:dyDescent="0.35">
      <c r="A18" s="207">
        <v>41</v>
      </c>
      <c r="B18" s="225">
        <v>44111</v>
      </c>
      <c r="C18" s="226">
        <v>91</v>
      </c>
      <c r="D18" s="370">
        <v>0.08</v>
      </c>
    </row>
    <row r="19" spans="1:4" x14ac:dyDescent="0.35">
      <c r="A19" s="207">
        <v>42</v>
      </c>
      <c r="B19" s="225">
        <v>44118</v>
      </c>
      <c r="C19" s="226">
        <v>101</v>
      </c>
      <c r="D19" s="370">
        <v>0.09</v>
      </c>
    </row>
    <row r="20" spans="1:4" x14ac:dyDescent="0.35">
      <c r="A20" s="207">
        <v>43</v>
      </c>
      <c r="B20" s="225">
        <v>44125</v>
      </c>
      <c r="C20" s="226">
        <v>114</v>
      </c>
      <c r="D20" s="370">
        <v>0.11</v>
      </c>
    </row>
    <row r="21" spans="1:4" x14ac:dyDescent="0.35">
      <c r="A21" s="207">
        <v>44</v>
      </c>
      <c r="B21" s="225">
        <v>44132</v>
      </c>
      <c r="C21" s="226">
        <v>134</v>
      </c>
      <c r="D21" s="370">
        <v>0.12</v>
      </c>
    </row>
    <row r="22" spans="1:4" x14ac:dyDescent="0.35">
      <c r="A22" s="207">
        <v>45</v>
      </c>
      <c r="B22" s="225">
        <v>44139</v>
      </c>
      <c r="C22" s="226">
        <v>137</v>
      </c>
      <c r="D22" s="370">
        <v>0.13</v>
      </c>
    </row>
    <row r="23" spans="1:4" x14ac:dyDescent="0.35">
      <c r="A23" s="207">
        <v>46</v>
      </c>
      <c r="B23" s="225">
        <v>44146</v>
      </c>
      <c r="C23" s="226">
        <v>146</v>
      </c>
      <c r="D23" s="370">
        <v>0.14000000000000001</v>
      </c>
    </row>
    <row r="24" spans="1:4" x14ac:dyDescent="0.35">
      <c r="A24" s="207">
        <v>47</v>
      </c>
      <c r="B24" s="225">
        <v>44153</v>
      </c>
      <c r="C24" s="226">
        <v>141</v>
      </c>
      <c r="D24" s="370">
        <v>0.13</v>
      </c>
    </row>
    <row r="25" spans="1:4" x14ac:dyDescent="0.35">
      <c r="A25" s="207">
        <v>48</v>
      </c>
      <c r="B25" s="225">
        <v>44160</v>
      </c>
      <c r="C25" s="226">
        <v>129</v>
      </c>
      <c r="D25" s="370">
        <v>0.12</v>
      </c>
    </row>
    <row r="26" spans="1:4" x14ac:dyDescent="0.35">
      <c r="A26" s="207">
        <v>49</v>
      </c>
      <c r="B26" s="225">
        <v>44167</v>
      </c>
      <c r="C26" s="226">
        <v>128</v>
      </c>
      <c r="D26" s="370">
        <v>0.12</v>
      </c>
    </row>
    <row r="27" spans="1:4" x14ac:dyDescent="0.35">
      <c r="A27" s="207">
        <v>50</v>
      </c>
      <c r="B27" s="225">
        <v>44174</v>
      </c>
      <c r="C27" s="226">
        <v>117</v>
      </c>
      <c r="D27" s="370">
        <v>0.11</v>
      </c>
    </row>
    <row r="28" spans="1:4" x14ac:dyDescent="0.35">
      <c r="A28" s="207">
        <v>51</v>
      </c>
      <c r="B28" s="225">
        <v>44181</v>
      </c>
      <c r="C28" s="226">
        <v>140</v>
      </c>
      <c r="D28" s="370">
        <v>0.13</v>
      </c>
    </row>
    <row r="29" spans="1:4" x14ac:dyDescent="0.35">
      <c r="A29" s="207">
        <v>52</v>
      </c>
      <c r="B29" s="225">
        <v>44188</v>
      </c>
      <c r="C29" s="226">
        <v>138</v>
      </c>
      <c r="D29" s="370">
        <v>0.13</v>
      </c>
    </row>
    <row r="30" spans="1:4" x14ac:dyDescent="0.35">
      <c r="A30" s="207">
        <v>53</v>
      </c>
      <c r="B30" s="225">
        <v>44194</v>
      </c>
      <c r="C30" s="226">
        <v>149</v>
      </c>
      <c r="D30" s="370">
        <v>0.14000000000000001</v>
      </c>
    </row>
    <row r="31" spans="1:4" x14ac:dyDescent="0.35">
      <c r="A31" s="397">
        <v>1</v>
      </c>
      <c r="B31" s="225">
        <v>44201</v>
      </c>
      <c r="C31" s="207">
        <v>154</v>
      </c>
      <c r="D31" s="76">
        <v>0.14000000000000001</v>
      </c>
    </row>
    <row r="32" spans="1:4" x14ac:dyDescent="0.35">
      <c r="A32" s="397">
        <v>2</v>
      </c>
      <c r="B32" s="225">
        <v>44209</v>
      </c>
      <c r="C32" s="207">
        <v>180</v>
      </c>
      <c r="D32" s="76">
        <v>0.17</v>
      </c>
    </row>
    <row r="33" spans="1:4" x14ac:dyDescent="0.35">
      <c r="A33" s="397">
        <v>3</v>
      </c>
      <c r="B33" s="225">
        <v>44216</v>
      </c>
      <c r="C33" s="207">
        <v>172</v>
      </c>
      <c r="D33" s="76">
        <v>0.16</v>
      </c>
    </row>
    <row r="34" spans="1:4" x14ac:dyDescent="0.35">
      <c r="A34" s="397">
        <v>4</v>
      </c>
      <c r="B34" s="225">
        <v>44223</v>
      </c>
      <c r="C34" s="207">
        <v>181</v>
      </c>
      <c r="D34" s="76">
        <v>0.17</v>
      </c>
    </row>
    <row r="35" spans="1:4" x14ac:dyDescent="0.35">
      <c r="A35" s="397">
        <v>5</v>
      </c>
      <c r="B35" s="225">
        <v>44230</v>
      </c>
      <c r="C35" s="207">
        <v>140</v>
      </c>
      <c r="D35" s="76">
        <v>0.13</v>
      </c>
    </row>
    <row r="36" spans="1:4" x14ac:dyDescent="0.35">
      <c r="A36" s="397">
        <v>6</v>
      </c>
      <c r="B36" s="225">
        <v>44237</v>
      </c>
      <c r="C36" s="207">
        <v>116</v>
      </c>
      <c r="D36" s="76">
        <v>0.11</v>
      </c>
    </row>
    <row r="37" spans="1:4" x14ac:dyDescent="0.35">
      <c r="A37" s="397">
        <v>7</v>
      </c>
      <c r="B37" s="225">
        <v>44244</v>
      </c>
      <c r="C37" s="207">
        <v>88</v>
      </c>
      <c r="D37" s="76">
        <v>0.08</v>
      </c>
    </row>
    <row r="38" spans="1:4" x14ac:dyDescent="0.35">
      <c r="A38" s="397">
        <v>8</v>
      </c>
      <c r="B38" s="225">
        <v>44251</v>
      </c>
      <c r="C38" s="207">
        <v>73</v>
      </c>
      <c r="D38" s="76">
        <v>7.0000000000000007E-2</v>
      </c>
    </row>
    <row r="39" spans="1:4" x14ac:dyDescent="0.35">
      <c r="A39" s="397">
        <v>9</v>
      </c>
      <c r="B39" s="225">
        <v>44258</v>
      </c>
      <c r="C39" s="207">
        <v>61</v>
      </c>
      <c r="D39" s="76">
        <v>0.06</v>
      </c>
    </row>
    <row r="40" spans="1:4" x14ac:dyDescent="0.35">
      <c r="A40" s="397">
        <v>10</v>
      </c>
      <c r="B40" s="225">
        <v>44265</v>
      </c>
      <c r="C40" s="207">
        <v>44</v>
      </c>
      <c r="D40" s="76">
        <v>0.04</v>
      </c>
    </row>
    <row r="41" spans="1:4" x14ac:dyDescent="0.35">
      <c r="A41" s="397">
        <v>11</v>
      </c>
      <c r="B41" s="225">
        <v>44272</v>
      </c>
      <c r="C41" s="207">
        <v>31</v>
      </c>
      <c r="D41" s="76">
        <v>0.03</v>
      </c>
    </row>
    <row r="42" spans="1:4" x14ac:dyDescent="0.35">
      <c r="A42" s="397">
        <v>12</v>
      </c>
      <c r="B42" s="225">
        <v>44279</v>
      </c>
      <c r="C42" s="207">
        <v>40</v>
      </c>
      <c r="D42" s="76">
        <v>0.04</v>
      </c>
    </row>
    <row r="43" spans="1:4" x14ac:dyDescent="0.35">
      <c r="A43" s="397">
        <v>13</v>
      </c>
      <c r="B43" s="225">
        <v>44286</v>
      </c>
      <c r="C43" s="207">
        <v>39</v>
      </c>
      <c r="D43" s="76">
        <v>0.04</v>
      </c>
    </row>
    <row r="44" spans="1:4" x14ac:dyDescent="0.35">
      <c r="A44" s="397">
        <v>14</v>
      </c>
      <c r="B44" s="225">
        <v>44293</v>
      </c>
      <c r="C44" s="207">
        <v>39</v>
      </c>
      <c r="D44" s="76">
        <v>0.04</v>
      </c>
    </row>
    <row r="45" spans="1:4" x14ac:dyDescent="0.35">
      <c r="A45" s="397">
        <v>15</v>
      </c>
      <c r="B45" s="225">
        <v>44300</v>
      </c>
      <c r="C45" s="207">
        <v>29</v>
      </c>
      <c r="D45" s="76">
        <v>0.03</v>
      </c>
    </row>
    <row r="46" spans="1:4" x14ac:dyDescent="0.35">
      <c r="A46" s="397">
        <v>16</v>
      </c>
      <c r="B46" s="225">
        <v>44307</v>
      </c>
      <c r="C46" s="207">
        <v>32</v>
      </c>
      <c r="D46" s="76">
        <v>0.03</v>
      </c>
    </row>
    <row r="47" spans="1:4" x14ac:dyDescent="0.35">
      <c r="A47" s="397">
        <v>17</v>
      </c>
      <c r="B47" s="225">
        <v>44314</v>
      </c>
      <c r="C47" s="207">
        <v>25</v>
      </c>
      <c r="D47" s="76">
        <v>0.02</v>
      </c>
    </row>
    <row r="48" spans="1:4" x14ac:dyDescent="0.35">
      <c r="A48" s="397">
        <v>18</v>
      </c>
      <c r="B48" s="225">
        <v>44321</v>
      </c>
      <c r="C48" s="207">
        <v>30</v>
      </c>
      <c r="D48" s="76">
        <v>0.03</v>
      </c>
    </row>
    <row r="49" spans="1:4" x14ac:dyDescent="0.35">
      <c r="A49" s="397">
        <v>19</v>
      </c>
      <c r="B49" s="225">
        <v>44328</v>
      </c>
      <c r="C49" s="207">
        <v>26</v>
      </c>
      <c r="D49" s="76">
        <v>0.02</v>
      </c>
    </row>
    <row r="50" spans="1:4" x14ac:dyDescent="0.35">
      <c r="A50" s="397">
        <v>20</v>
      </c>
      <c r="B50" s="225">
        <v>44335</v>
      </c>
      <c r="C50" s="207">
        <v>26</v>
      </c>
      <c r="D50" s="76">
        <v>0.02</v>
      </c>
    </row>
    <row r="51" spans="1:4" x14ac:dyDescent="0.35">
      <c r="A51" s="397">
        <v>21</v>
      </c>
      <c r="B51" s="225">
        <v>44342</v>
      </c>
      <c r="C51" s="2">
        <v>18</v>
      </c>
      <c r="D51" s="76">
        <v>0.02</v>
      </c>
    </row>
    <row r="52" spans="1:4" x14ac:dyDescent="0.35">
      <c r="A52" s="397">
        <v>22</v>
      </c>
      <c r="B52" s="225">
        <v>44349</v>
      </c>
      <c r="C52" s="207">
        <v>17</v>
      </c>
      <c r="D52" s="76">
        <v>0.02</v>
      </c>
    </row>
    <row r="53" spans="1:4" x14ac:dyDescent="0.35">
      <c r="A53" s="397">
        <v>23</v>
      </c>
      <c r="B53" s="225">
        <v>44356</v>
      </c>
      <c r="C53" s="2">
        <v>19</v>
      </c>
      <c r="D53" s="76">
        <v>0.02</v>
      </c>
    </row>
    <row r="54" spans="1:4" x14ac:dyDescent="0.35">
      <c r="A54" s="397">
        <v>24</v>
      </c>
      <c r="B54" s="225">
        <v>44363</v>
      </c>
      <c r="C54" s="2">
        <v>21</v>
      </c>
      <c r="D54" s="76">
        <v>0.02</v>
      </c>
    </row>
    <row r="55" spans="1:4" x14ac:dyDescent="0.35">
      <c r="A55" s="397">
        <v>25</v>
      </c>
      <c r="B55" s="225">
        <v>44370</v>
      </c>
      <c r="C55" s="2">
        <v>30</v>
      </c>
      <c r="D55" s="76">
        <v>0.03</v>
      </c>
    </row>
    <row r="56" spans="1:4" x14ac:dyDescent="0.35">
      <c r="A56" s="397">
        <v>26</v>
      </c>
      <c r="B56" s="225">
        <v>44377</v>
      </c>
      <c r="C56" s="2">
        <v>39</v>
      </c>
      <c r="D56" s="76">
        <v>0.04</v>
      </c>
    </row>
    <row r="57" spans="1:4" x14ac:dyDescent="0.35">
      <c r="A57" s="397">
        <v>27</v>
      </c>
      <c r="B57" s="225">
        <v>44384</v>
      </c>
      <c r="C57" s="2">
        <v>44</v>
      </c>
      <c r="D57" s="76">
        <v>0.04</v>
      </c>
    </row>
    <row r="58" spans="1:4" x14ac:dyDescent="0.35">
      <c r="A58" s="397">
        <v>28</v>
      </c>
      <c r="B58" s="225">
        <v>44391</v>
      </c>
      <c r="C58" s="2">
        <v>55</v>
      </c>
      <c r="D58" s="76">
        <v>0.05</v>
      </c>
    </row>
    <row r="59" spans="1:4" x14ac:dyDescent="0.35">
      <c r="A59" s="397">
        <v>29</v>
      </c>
      <c r="B59" s="225">
        <v>44398</v>
      </c>
      <c r="C59" s="2">
        <v>59</v>
      </c>
      <c r="D59" s="76">
        <v>0.06</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04"/>
  <sheetViews>
    <sheetView workbookViewId="0">
      <pane xSplit="1" ySplit="3" topLeftCell="B488"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70" customWidth="1"/>
    <col min="3" max="16384" width="8.453125" style="3"/>
  </cols>
  <sheetData>
    <row r="1" spans="1:7" x14ac:dyDescent="0.35">
      <c r="A1" s="54" t="s">
        <v>50</v>
      </c>
      <c r="G1" s="22" t="s">
        <v>29</v>
      </c>
    </row>
    <row r="3" spans="1:7" ht="39.5" x14ac:dyDescent="0.35">
      <c r="A3" s="55" t="s">
        <v>0</v>
      </c>
      <c r="B3" s="61" t="s">
        <v>49</v>
      </c>
    </row>
    <row r="4" spans="1:7" x14ac:dyDescent="0.35">
      <c r="A4" s="25">
        <v>43904</v>
      </c>
      <c r="B4" s="56">
        <v>1</v>
      </c>
    </row>
    <row r="5" spans="1:7" x14ac:dyDescent="0.35">
      <c r="A5" s="25">
        <v>43905</v>
      </c>
      <c r="B5" s="56">
        <v>1</v>
      </c>
    </row>
    <row r="6" spans="1:7" x14ac:dyDescent="0.35">
      <c r="A6" s="25">
        <v>43906</v>
      </c>
      <c r="B6" s="56">
        <v>1</v>
      </c>
    </row>
    <row r="7" spans="1:7" x14ac:dyDescent="0.35">
      <c r="A7" s="25">
        <v>43907</v>
      </c>
      <c r="B7" s="56">
        <v>2</v>
      </c>
    </row>
    <row r="8" spans="1:7" x14ac:dyDescent="0.35">
      <c r="A8" s="25">
        <v>43908</v>
      </c>
      <c r="B8" s="56">
        <v>3</v>
      </c>
    </row>
    <row r="9" spans="1:7" x14ac:dyDescent="0.35">
      <c r="A9" s="25">
        <v>43909</v>
      </c>
      <c r="B9" s="56">
        <v>6</v>
      </c>
    </row>
    <row r="10" spans="1:7" x14ac:dyDescent="0.35">
      <c r="A10" s="25">
        <v>43910</v>
      </c>
      <c r="B10" s="56">
        <v>6</v>
      </c>
    </row>
    <row r="11" spans="1:7" x14ac:dyDescent="0.35">
      <c r="A11" s="25">
        <v>43911</v>
      </c>
      <c r="B11" s="56">
        <v>7</v>
      </c>
    </row>
    <row r="12" spans="1:7" x14ac:dyDescent="0.35">
      <c r="A12" s="25">
        <v>43912</v>
      </c>
      <c r="B12" s="56">
        <v>10</v>
      </c>
    </row>
    <row r="13" spans="1:7" x14ac:dyDescent="0.35">
      <c r="A13" s="25">
        <v>43913</v>
      </c>
      <c r="B13" s="56">
        <v>14</v>
      </c>
    </row>
    <row r="14" spans="1:7" x14ac:dyDescent="0.35">
      <c r="A14" s="25">
        <v>43914</v>
      </c>
      <c r="B14" s="56">
        <v>16</v>
      </c>
    </row>
    <row r="15" spans="1:7" x14ac:dyDescent="0.35">
      <c r="A15" s="25">
        <v>43915</v>
      </c>
      <c r="B15" s="56">
        <v>22</v>
      </c>
    </row>
    <row r="16" spans="1:7" x14ac:dyDescent="0.35">
      <c r="A16" s="25">
        <v>43916</v>
      </c>
      <c r="B16" s="56">
        <v>25</v>
      </c>
    </row>
    <row r="17" spans="1:4" x14ac:dyDescent="0.35">
      <c r="A17" s="25">
        <v>43917</v>
      </c>
      <c r="B17" s="56">
        <v>33</v>
      </c>
    </row>
    <row r="18" spans="1:4" x14ac:dyDescent="0.35">
      <c r="A18" s="25">
        <v>43918</v>
      </c>
      <c r="B18" s="56">
        <v>40</v>
      </c>
    </row>
    <row r="19" spans="1:4" x14ac:dyDescent="0.35">
      <c r="A19" s="25">
        <v>43919</v>
      </c>
      <c r="B19" s="56">
        <v>41</v>
      </c>
    </row>
    <row r="20" spans="1:4" x14ac:dyDescent="0.35">
      <c r="A20" s="25">
        <v>43920</v>
      </c>
      <c r="B20" s="56">
        <v>47</v>
      </c>
    </row>
    <row r="21" spans="1:4" x14ac:dyDescent="0.35">
      <c r="A21" s="25">
        <v>43921</v>
      </c>
      <c r="B21" s="56">
        <v>69</v>
      </c>
    </row>
    <row r="22" spans="1:4" x14ac:dyDescent="0.35">
      <c r="A22" s="25">
        <v>43922</v>
      </c>
      <c r="B22" s="56">
        <v>97</v>
      </c>
    </row>
    <row r="23" spans="1:4" x14ac:dyDescent="0.35">
      <c r="A23" s="25">
        <v>43923</v>
      </c>
      <c r="B23" s="56">
        <v>126</v>
      </c>
    </row>
    <row r="24" spans="1:4" x14ac:dyDescent="0.35">
      <c r="A24" s="25">
        <v>43924</v>
      </c>
      <c r="B24" s="56">
        <v>172</v>
      </c>
    </row>
    <row r="25" spans="1:4" x14ac:dyDescent="0.35">
      <c r="A25" s="25">
        <v>43925</v>
      </c>
      <c r="B25" s="56">
        <v>218</v>
      </c>
    </row>
    <row r="26" spans="1:4" x14ac:dyDescent="0.35">
      <c r="A26" s="25">
        <v>43926</v>
      </c>
      <c r="B26" s="56">
        <v>220</v>
      </c>
    </row>
    <row r="27" spans="1:4" x14ac:dyDescent="0.35">
      <c r="A27" s="25">
        <v>43927</v>
      </c>
      <c r="B27" s="56">
        <v>222</v>
      </c>
      <c r="D27" s="59"/>
    </row>
    <row r="28" spans="1:4" x14ac:dyDescent="0.35">
      <c r="A28" s="25">
        <v>43928</v>
      </c>
      <c r="B28" s="56">
        <v>296</v>
      </c>
    </row>
    <row r="29" spans="1:4" x14ac:dyDescent="0.35">
      <c r="A29" s="25">
        <v>43929</v>
      </c>
      <c r="B29" s="56">
        <v>366</v>
      </c>
    </row>
    <row r="30" spans="1:4" x14ac:dyDescent="0.35">
      <c r="A30" s="25">
        <v>43930</v>
      </c>
      <c r="B30" s="56">
        <v>447</v>
      </c>
    </row>
    <row r="31" spans="1:4" x14ac:dyDescent="0.35">
      <c r="A31" s="25">
        <v>43931</v>
      </c>
      <c r="B31" s="56">
        <v>495</v>
      </c>
    </row>
    <row r="32" spans="1:4" x14ac:dyDescent="0.35">
      <c r="A32" s="25">
        <v>43932</v>
      </c>
      <c r="B32" s="56">
        <v>542</v>
      </c>
    </row>
    <row r="33" spans="1:2" x14ac:dyDescent="0.35">
      <c r="A33" s="25">
        <v>43933</v>
      </c>
      <c r="B33" s="56">
        <v>566</v>
      </c>
    </row>
    <row r="34" spans="1:2" x14ac:dyDescent="0.35">
      <c r="A34" s="25">
        <v>43934</v>
      </c>
      <c r="B34" s="56">
        <v>575</v>
      </c>
    </row>
    <row r="35" spans="1:2" x14ac:dyDescent="0.35">
      <c r="A35" s="25">
        <v>43935</v>
      </c>
      <c r="B35" s="56">
        <v>615</v>
      </c>
    </row>
    <row r="36" spans="1:2" x14ac:dyDescent="0.35">
      <c r="A36" s="25">
        <v>43936</v>
      </c>
      <c r="B36" s="56">
        <v>699</v>
      </c>
    </row>
    <row r="37" spans="1:2" x14ac:dyDescent="0.35">
      <c r="A37" s="25">
        <v>43937</v>
      </c>
      <c r="B37" s="56">
        <v>779</v>
      </c>
    </row>
    <row r="38" spans="1:2" x14ac:dyDescent="0.35">
      <c r="A38" s="25">
        <v>43938</v>
      </c>
      <c r="B38" s="56">
        <v>837</v>
      </c>
    </row>
    <row r="39" spans="1:2" x14ac:dyDescent="0.35">
      <c r="A39" s="25">
        <v>43939</v>
      </c>
      <c r="B39" s="56">
        <v>893</v>
      </c>
    </row>
    <row r="40" spans="1:2" x14ac:dyDescent="0.35">
      <c r="A40" s="25">
        <v>43940</v>
      </c>
      <c r="B40" s="56">
        <v>903</v>
      </c>
    </row>
    <row r="41" spans="1:2" x14ac:dyDescent="0.35">
      <c r="A41" s="25">
        <v>43941</v>
      </c>
      <c r="B41" s="56">
        <v>915</v>
      </c>
    </row>
    <row r="42" spans="1:2" x14ac:dyDescent="0.35">
      <c r="A42" s="25">
        <v>43942</v>
      </c>
      <c r="B42" s="56">
        <v>985</v>
      </c>
    </row>
    <row r="43" spans="1:2" x14ac:dyDescent="0.35">
      <c r="A43" s="25">
        <v>43943</v>
      </c>
      <c r="B43" s="56">
        <v>1062</v>
      </c>
    </row>
    <row r="44" spans="1:2" x14ac:dyDescent="0.35">
      <c r="A44" s="25">
        <v>43944</v>
      </c>
      <c r="B44" s="56">
        <v>1120</v>
      </c>
    </row>
    <row r="45" spans="1:2" x14ac:dyDescent="0.35">
      <c r="A45" s="25">
        <v>43945</v>
      </c>
      <c r="B45" s="60">
        <v>1184</v>
      </c>
    </row>
    <row r="46" spans="1:2" x14ac:dyDescent="0.35">
      <c r="A46" s="25">
        <v>43946</v>
      </c>
      <c r="B46" s="60">
        <v>1231</v>
      </c>
    </row>
    <row r="47" spans="1:2" x14ac:dyDescent="0.35">
      <c r="A47" s="25">
        <v>43947</v>
      </c>
      <c r="B47" s="60">
        <v>1249</v>
      </c>
    </row>
    <row r="48" spans="1:2" x14ac:dyDescent="0.35">
      <c r="A48" s="25">
        <v>43948</v>
      </c>
      <c r="B48" s="60">
        <v>1262</v>
      </c>
    </row>
    <row r="49" spans="1:5" x14ac:dyDescent="0.35">
      <c r="A49" s="25">
        <v>43949</v>
      </c>
      <c r="B49" s="60">
        <v>1332</v>
      </c>
    </row>
    <row r="50" spans="1:5" x14ac:dyDescent="0.35">
      <c r="A50" s="25">
        <v>43950</v>
      </c>
      <c r="B50" s="60">
        <v>1415</v>
      </c>
      <c r="E50" s="59" t="s">
        <v>53</v>
      </c>
    </row>
    <row r="51" spans="1:5" x14ac:dyDescent="0.35">
      <c r="A51" s="25">
        <v>43951</v>
      </c>
      <c r="B51" s="70">
        <v>1475</v>
      </c>
      <c r="C51" s="69"/>
    </row>
    <row r="52" spans="1:5" x14ac:dyDescent="0.35">
      <c r="A52" s="25">
        <v>43952</v>
      </c>
      <c r="B52" s="60">
        <v>1515</v>
      </c>
    </row>
    <row r="53" spans="1:5" x14ac:dyDescent="0.35">
      <c r="A53" s="25">
        <v>43953</v>
      </c>
      <c r="B53" s="60">
        <v>1559</v>
      </c>
    </row>
    <row r="54" spans="1:5" x14ac:dyDescent="0.35">
      <c r="A54" s="25">
        <v>43954</v>
      </c>
      <c r="B54" s="60">
        <v>1571</v>
      </c>
    </row>
    <row r="55" spans="1:5" x14ac:dyDescent="0.35">
      <c r="A55" s="25">
        <v>43955</v>
      </c>
      <c r="B55" s="70">
        <v>1576</v>
      </c>
      <c r="C55" s="69"/>
    </row>
    <row r="56" spans="1:5" x14ac:dyDescent="0.35">
      <c r="A56" s="25">
        <v>43956</v>
      </c>
      <c r="B56" s="70">
        <v>1620</v>
      </c>
      <c r="C56" s="69"/>
    </row>
    <row r="57" spans="1:5" x14ac:dyDescent="0.35">
      <c r="A57" s="25">
        <v>43957</v>
      </c>
      <c r="B57" s="60">
        <v>1703</v>
      </c>
    </row>
    <row r="58" spans="1:5" x14ac:dyDescent="0.35">
      <c r="A58" s="25">
        <v>43958</v>
      </c>
      <c r="B58" s="60">
        <v>1762</v>
      </c>
    </row>
    <row r="59" spans="1:5" x14ac:dyDescent="0.35">
      <c r="A59" s="25">
        <v>43959</v>
      </c>
      <c r="B59" s="60">
        <v>1811</v>
      </c>
    </row>
    <row r="60" spans="1:5" x14ac:dyDescent="0.35">
      <c r="A60" s="25">
        <v>43960</v>
      </c>
      <c r="B60" s="60">
        <v>1847</v>
      </c>
    </row>
    <row r="61" spans="1:5" x14ac:dyDescent="0.35">
      <c r="A61" s="25">
        <v>43961</v>
      </c>
      <c r="B61" s="60">
        <v>1857</v>
      </c>
    </row>
    <row r="62" spans="1:5" x14ac:dyDescent="0.35">
      <c r="A62" s="25">
        <v>43962</v>
      </c>
      <c r="B62" s="60">
        <v>1862</v>
      </c>
    </row>
    <row r="63" spans="1:5" x14ac:dyDescent="0.35">
      <c r="A63" s="25">
        <v>43963</v>
      </c>
      <c r="B63" s="60">
        <v>1912</v>
      </c>
    </row>
    <row r="64" spans="1:5" x14ac:dyDescent="0.35">
      <c r="A64" s="25">
        <v>43964</v>
      </c>
      <c r="B64" s="70">
        <v>1973</v>
      </c>
      <c r="C64" s="69"/>
    </row>
    <row r="65" spans="1:3" x14ac:dyDescent="0.35">
      <c r="A65" s="25">
        <v>43965</v>
      </c>
      <c r="B65" s="70">
        <v>2007</v>
      </c>
      <c r="C65" s="69"/>
    </row>
    <row r="66" spans="1:3" x14ac:dyDescent="0.35">
      <c r="A66" s="25">
        <v>43966</v>
      </c>
      <c r="B66" s="70">
        <v>2053</v>
      </c>
      <c r="C66" s="69"/>
    </row>
    <row r="67" spans="1:3" x14ac:dyDescent="0.35">
      <c r="A67" s="25">
        <v>43967</v>
      </c>
      <c r="B67" s="70">
        <v>2094</v>
      </c>
      <c r="C67" s="69"/>
    </row>
    <row r="68" spans="1:3" x14ac:dyDescent="0.35">
      <c r="A68" s="25">
        <v>43968</v>
      </c>
      <c r="B68" s="60">
        <v>2103</v>
      </c>
    </row>
    <row r="69" spans="1:3" x14ac:dyDescent="0.35">
      <c r="A69" s="25">
        <v>43969</v>
      </c>
      <c r="B69" s="60">
        <v>2105</v>
      </c>
      <c r="C69" s="69"/>
    </row>
    <row r="70" spans="1:3" x14ac:dyDescent="0.35">
      <c r="A70" s="25">
        <v>43970</v>
      </c>
      <c r="B70" s="60">
        <v>2134</v>
      </c>
    </row>
    <row r="71" spans="1:3" x14ac:dyDescent="0.35">
      <c r="A71" s="25">
        <v>43971</v>
      </c>
      <c r="B71" s="60">
        <v>2184</v>
      </c>
    </row>
    <row r="72" spans="1:3" x14ac:dyDescent="0.35">
      <c r="A72" s="25">
        <v>43972</v>
      </c>
      <c r="B72" s="60">
        <v>2221</v>
      </c>
    </row>
    <row r="73" spans="1:3" x14ac:dyDescent="0.35">
      <c r="A73" s="25">
        <v>43973</v>
      </c>
      <c r="B73" s="60">
        <v>2245</v>
      </c>
    </row>
    <row r="74" spans="1:3" x14ac:dyDescent="0.35">
      <c r="A74" s="25">
        <v>43974</v>
      </c>
      <c r="B74" s="60">
        <v>2261</v>
      </c>
    </row>
    <row r="75" spans="1:3" x14ac:dyDescent="0.35">
      <c r="A75" s="25">
        <v>43975</v>
      </c>
      <c r="B75" s="60">
        <v>2270</v>
      </c>
    </row>
    <row r="76" spans="1:3" x14ac:dyDescent="0.35">
      <c r="A76" s="25">
        <v>43976</v>
      </c>
      <c r="B76" s="60">
        <v>2273</v>
      </c>
    </row>
    <row r="77" spans="1:3" x14ac:dyDescent="0.35">
      <c r="A77" s="25">
        <v>43977</v>
      </c>
      <c r="B77" s="60">
        <v>2291</v>
      </c>
    </row>
    <row r="78" spans="1:3" x14ac:dyDescent="0.35">
      <c r="A78" s="25">
        <v>43978</v>
      </c>
      <c r="B78" s="60">
        <v>2304</v>
      </c>
    </row>
    <row r="79" spans="1:3" x14ac:dyDescent="0.35">
      <c r="A79" s="25">
        <v>43979</v>
      </c>
      <c r="B79" s="60">
        <v>2316</v>
      </c>
    </row>
    <row r="80" spans="1:3" x14ac:dyDescent="0.35">
      <c r="A80" s="107">
        <v>43980</v>
      </c>
      <c r="B80" s="60">
        <v>2331</v>
      </c>
    </row>
    <row r="81" spans="1:3" x14ac:dyDescent="0.35">
      <c r="A81" s="107">
        <v>43981</v>
      </c>
      <c r="B81" s="60">
        <v>2353</v>
      </c>
    </row>
    <row r="82" spans="1:3" x14ac:dyDescent="0.35">
      <c r="A82" s="107">
        <v>43982</v>
      </c>
      <c r="B82" s="60">
        <v>2362</v>
      </c>
    </row>
    <row r="83" spans="1:3" x14ac:dyDescent="0.35">
      <c r="A83" s="107">
        <v>43983</v>
      </c>
      <c r="B83" s="60">
        <v>2363</v>
      </c>
    </row>
    <row r="84" spans="1:3" x14ac:dyDescent="0.35">
      <c r="A84" s="107">
        <v>43984</v>
      </c>
      <c r="B84" s="60">
        <v>2375</v>
      </c>
    </row>
    <row r="85" spans="1:3" x14ac:dyDescent="0.35">
      <c r="A85" s="107">
        <v>43985</v>
      </c>
      <c r="B85" s="60">
        <v>2386</v>
      </c>
    </row>
    <row r="86" spans="1:3" x14ac:dyDescent="0.35">
      <c r="A86" s="107">
        <v>43986</v>
      </c>
      <c r="B86" s="70">
        <v>2395</v>
      </c>
      <c r="C86" s="69"/>
    </row>
    <row r="87" spans="1:3" x14ac:dyDescent="0.35">
      <c r="A87" s="107">
        <v>43987</v>
      </c>
      <c r="B87" s="60">
        <v>2409</v>
      </c>
    </row>
    <row r="88" spans="1:3" x14ac:dyDescent="0.35">
      <c r="A88" s="107">
        <v>43988</v>
      </c>
      <c r="B88" s="60">
        <v>2415</v>
      </c>
    </row>
    <row r="89" spans="1:3" x14ac:dyDescent="0.35">
      <c r="A89" s="107">
        <v>43989</v>
      </c>
      <c r="B89" s="60">
        <v>2415</v>
      </c>
    </row>
    <row r="90" spans="1:3" x14ac:dyDescent="0.35">
      <c r="A90" s="107">
        <v>43990</v>
      </c>
      <c r="B90" s="60">
        <v>2415</v>
      </c>
    </row>
    <row r="91" spans="1:3" x14ac:dyDescent="0.35">
      <c r="A91" s="107">
        <v>43991</v>
      </c>
      <c r="B91" s="60">
        <v>2422</v>
      </c>
    </row>
    <row r="92" spans="1:3" x14ac:dyDescent="0.35">
      <c r="A92" s="107">
        <v>43992</v>
      </c>
      <c r="B92" s="60">
        <v>2434</v>
      </c>
    </row>
    <row r="93" spans="1:3" x14ac:dyDescent="0.35">
      <c r="A93" s="107">
        <v>43993</v>
      </c>
      <c r="B93" s="60">
        <v>2439</v>
      </c>
    </row>
    <row r="94" spans="1:3" x14ac:dyDescent="0.35">
      <c r="A94" s="107">
        <v>43994</v>
      </c>
      <c r="B94" s="60">
        <v>2442</v>
      </c>
    </row>
    <row r="95" spans="1:3" x14ac:dyDescent="0.35">
      <c r="A95" s="107">
        <v>43995</v>
      </c>
      <c r="B95" s="60">
        <v>2447</v>
      </c>
    </row>
    <row r="96" spans="1:3" x14ac:dyDescent="0.35">
      <c r="A96" s="107">
        <v>43996</v>
      </c>
      <c r="B96" s="60">
        <v>2448</v>
      </c>
    </row>
    <row r="97" spans="1:2" x14ac:dyDescent="0.35">
      <c r="A97" s="107">
        <v>43997</v>
      </c>
      <c r="B97" s="60">
        <v>2448</v>
      </c>
    </row>
    <row r="98" spans="1:2" x14ac:dyDescent="0.35">
      <c r="A98" s="107">
        <v>43998</v>
      </c>
      <c r="B98" s="60">
        <v>2453</v>
      </c>
    </row>
    <row r="99" spans="1:2" x14ac:dyDescent="0.35">
      <c r="A99" s="107">
        <v>43999</v>
      </c>
      <c r="B99" s="60">
        <v>2462</v>
      </c>
    </row>
    <row r="100" spans="1:2" x14ac:dyDescent="0.35">
      <c r="A100" s="107">
        <v>44000</v>
      </c>
      <c r="B100" s="60">
        <v>2464</v>
      </c>
    </row>
    <row r="101" spans="1:2" x14ac:dyDescent="0.35">
      <c r="A101" s="107">
        <v>44001</v>
      </c>
      <c r="B101" s="60">
        <v>2470</v>
      </c>
    </row>
    <row r="102" spans="1:2" x14ac:dyDescent="0.35">
      <c r="A102" s="107">
        <v>44002</v>
      </c>
      <c r="B102" s="60">
        <v>2472</v>
      </c>
    </row>
    <row r="103" spans="1:2" x14ac:dyDescent="0.35">
      <c r="A103" s="107">
        <v>44003</v>
      </c>
      <c r="B103" s="60">
        <v>2472</v>
      </c>
    </row>
    <row r="104" spans="1:2" x14ac:dyDescent="0.35">
      <c r="A104" s="107">
        <v>44004</v>
      </c>
      <c r="B104" s="60">
        <v>2472</v>
      </c>
    </row>
    <row r="105" spans="1:2" x14ac:dyDescent="0.35">
      <c r="A105" s="107">
        <v>44005</v>
      </c>
      <c r="B105" s="60">
        <v>2476</v>
      </c>
    </row>
    <row r="106" spans="1:2" x14ac:dyDescent="0.35">
      <c r="A106" s="107">
        <v>44006</v>
      </c>
      <c r="B106" s="60">
        <v>2480</v>
      </c>
    </row>
    <row r="107" spans="1:2" x14ac:dyDescent="0.35">
      <c r="A107" s="107">
        <v>44007</v>
      </c>
      <c r="B107" s="60">
        <v>2482</v>
      </c>
    </row>
    <row r="108" spans="1:2" x14ac:dyDescent="0.35">
      <c r="A108" s="107">
        <v>44008</v>
      </c>
      <c r="B108" s="60">
        <v>2482</v>
      </c>
    </row>
    <row r="109" spans="1:2" x14ac:dyDescent="0.35">
      <c r="A109" s="107">
        <v>44009</v>
      </c>
      <c r="B109" s="60">
        <v>2482</v>
      </c>
    </row>
    <row r="110" spans="1:2" x14ac:dyDescent="0.35">
      <c r="A110" s="107">
        <v>44010</v>
      </c>
      <c r="B110" s="60">
        <v>2482</v>
      </c>
    </row>
    <row r="111" spans="1:2" x14ac:dyDescent="0.35">
      <c r="A111" s="107">
        <v>44011</v>
      </c>
      <c r="B111" s="60">
        <v>2482</v>
      </c>
    </row>
    <row r="112" spans="1:2" x14ac:dyDescent="0.35">
      <c r="A112" s="107">
        <v>44012</v>
      </c>
      <c r="B112" s="60">
        <v>2485</v>
      </c>
    </row>
    <row r="113" spans="1:3" x14ac:dyDescent="0.35">
      <c r="A113" s="107">
        <v>44013</v>
      </c>
      <c r="B113" s="60">
        <v>2486</v>
      </c>
    </row>
    <row r="114" spans="1:3" x14ac:dyDescent="0.35">
      <c r="A114" s="107">
        <v>44014</v>
      </c>
      <c r="B114" s="60">
        <v>2487</v>
      </c>
    </row>
    <row r="115" spans="1:3" x14ac:dyDescent="0.35">
      <c r="A115" s="107">
        <v>44015</v>
      </c>
      <c r="B115" s="60">
        <v>2488</v>
      </c>
    </row>
    <row r="116" spans="1:3" x14ac:dyDescent="0.35">
      <c r="A116" s="107">
        <v>44016</v>
      </c>
      <c r="B116" s="60">
        <v>2488</v>
      </c>
    </row>
    <row r="117" spans="1:3" x14ac:dyDescent="0.35">
      <c r="A117" s="107">
        <v>44017</v>
      </c>
      <c r="B117" s="60">
        <v>2488</v>
      </c>
      <c r="C117" s="113"/>
    </row>
    <row r="118" spans="1:3" x14ac:dyDescent="0.35">
      <c r="A118" s="107">
        <v>44018</v>
      </c>
      <c r="B118" s="60">
        <v>2488</v>
      </c>
    </row>
    <row r="119" spans="1:3" x14ac:dyDescent="0.35">
      <c r="A119" s="107">
        <v>44019</v>
      </c>
      <c r="B119" s="60">
        <v>2489</v>
      </c>
    </row>
    <row r="120" spans="1:3" x14ac:dyDescent="0.35">
      <c r="A120" s="126">
        <v>44020</v>
      </c>
      <c r="B120" s="127">
        <v>2490</v>
      </c>
    </row>
    <row r="121" spans="1:3" x14ac:dyDescent="0.35">
      <c r="A121" s="107">
        <v>44021</v>
      </c>
      <c r="B121" s="127">
        <v>2490</v>
      </c>
    </row>
    <row r="122" spans="1:3" x14ac:dyDescent="0.35">
      <c r="A122" s="126">
        <v>44022</v>
      </c>
      <c r="B122" s="127">
        <v>2490</v>
      </c>
    </row>
    <row r="123" spans="1:3" x14ac:dyDescent="0.35">
      <c r="A123" s="126">
        <v>44023</v>
      </c>
      <c r="B123" s="127">
        <v>2490</v>
      </c>
    </row>
    <row r="124" spans="1:3" x14ac:dyDescent="0.35">
      <c r="A124" s="126">
        <v>44024</v>
      </c>
      <c r="B124" s="127">
        <v>2490</v>
      </c>
    </row>
    <row r="125" spans="1:3" x14ac:dyDescent="0.35">
      <c r="A125" s="126">
        <v>44025</v>
      </c>
      <c r="B125" s="127">
        <v>2490</v>
      </c>
    </row>
    <row r="126" spans="1:3" x14ac:dyDescent="0.35">
      <c r="A126" s="126">
        <v>44026</v>
      </c>
      <c r="B126" s="127">
        <v>2490</v>
      </c>
    </row>
    <row r="127" spans="1:3" x14ac:dyDescent="0.35">
      <c r="A127" s="126">
        <v>44027</v>
      </c>
      <c r="B127" s="127">
        <v>2490</v>
      </c>
    </row>
    <row r="128" spans="1:3" x14ac:dyDescent="0.35">
      <c r="A128" s="126">
        <v>44028</v>
      </c>
      <c r="B128" s="127">
        <v>2491</v>
      </c>
    </row>
    <row r="129" spans="1:2" x14ac:dyDescent="0.35">
      <c r="A129" s="126">
        <v>44029</v>
      </c>
      <c r="B129" s="127">
        <v>2491</v>
      </c>
    </row>
    <row r="130" spans="1:2" x14ac:dyDescent="0.35">
      <c r="A130" s="126">
        <v>44030</v>
      </c>
      <c r="B130" s="127">
        <v>2491</v>
      </c>
    </row>
    <row r="131" spans="1:2" x14ac:dyDescent="0.35">
      <c r="A131" s="126">
        <v>44031</v>
      </c>
      <c r="B131" s="127">
        <v>2491</v>
      </c>
    </row>
    <row r="132" spans="1:2" x14ac:dyDescent="0.35">
      <c r="A132" s="126">
        <v>44032</v>
      </c>
      <c r="B132" s="127">
        <v>2491</v>
      </c>
    </row>
    <row r="133" spans="1:2" x14ac:dyDescent="0.35">
      <c r="A133" s="126">
        <v>44033</v>
      </c>
      <c r="B133" s="127">
        <v>2491</v>
      </c>
    </row>
    <row r="134" spans="1:2" x14ac:dyDescent="0.35">
      <c r="A134" s="126">
        <v>44034</v>
      </c>
      <c r="B134" s="127">
        <v>2491</v>
      </c>
    </row>
    <row r="135" spans="1:2" x14ac:dyDescent="0.35">
      <c r="A135" s="126">
        <v>44035</v>
      </c>
      <c r="B135" s="127">
        <v>2491</v>
      </c>
    </row>
    <row r="136" spans="1:2" x14ac:dyDescent="0.35">
      <c r="A136" s="126">
        <v>44036</v>
      </c>
      <c r="B136" s="127">
        <v>2491</v>
      </c>
    </row>
    <row r="137" spans="1:2" x14ac:dyDescent="0.35">
      <c r="A137" s="126">
        <v>44037</v>
      </c>
      <c r="B137" s="127">
        <v>2491</v>
      </c>
    </row>
    <row r="138" spans="1:2" x14ac:dyDescent="0.35">
      <c r="A138" s="126">
        <v>44038</v>
      </c>
      <c r="B138" s="127">
        <v>2491</v>
      </c>
    </row>
    <row r="139" spans="1:2" x14ac:dyDescent="0.35">
      <c r="A139" s="126">
        <v>44039</v>
      </c>
      <c r="B139" s="127">
        <v>2491</v>
      </c>
    </row>
    <row r="140" spans="1:2" x14ac:dyDescent="0.35">
      <c r="A140" s="126">
        <v>44040</v>
      </c>
      <c r="B140" s="127">
        <v>2491</v>
      </c>
    </row>
    <row r="141" spans="1:2" x14ac:dyDescent="0.35">
      <c r="A141" s="126">
        <v>44041</v>
      </c>
      <c r="B141" s="127">
        <v>2491</v>
      </c>
    </row>
    <row r="142" spans="1:2" x14ac:dyDescent="0.35">
      <c r="A142" s="126">
        <v>44042</v>
      </c>
      <c r="B142" s="127">
        <v>2491</v>
      </c>
    </row>
    <row r="143" spans="1:2" x14ac:dyDescent="0.35">
      <c r="A143" s="126">
        <v>44043</v>
      </c>
      <c r="B143" s="127">
        <v>2491</v>
      </c>
    </row>
    <row r="144" spans="1:2" x14ac:dyDescent="0.35">
      <c r="A144" s="126">
        <v>44044</v>
      </c>
      <c r="B144" s="127">
        <v>2491</v>
      </c>
    </row>
    <row r="145" spans="1:2" x14ac:dyDescent="0.35">
      <c r="A145" s="126">
        <v>44045</v>
      </c>
      <c r="B145" s="127">
        <v>2491</v>
      </c>
    </row>
    <row r="146" spans="1:2" x14ac:dyDescent="0.35">
      <c r="A146" s="126">
        <v>44046</v>
      </c>
      <c r="B146" s="127">
        <v>2491</v>
      </c>
    </row>
    <row r="147" spans="1:2" x14ac:dyDescent="0.35">
      <c r="A147" s="126">
        <v>44047</v>
      </c>
      <c r="B147" s="127">
        <v>2491</v>
      </c>
    </row>
    <row r="148" spans="1:2" x14ac:dyDescent="0.35">
      <c r="A148" s="126">
        <v>44048</v>
      </c>
      <c r="B148" s="127">
        <v>2491</v>
      </c>
    </row>
    <row r="149" spans="1:2" x14ac:dyDescent="0.35">
      <c r="A149" s="126">
        <v>44049</v>
      </c>
      <c r="B149" s="127">
        <v>2491</v>
      </c>
    </row>
    <row r="150" spans="1:2" x14ac:dyDescent="0.35">
      <c r="A150" s="126">
        <v>44050</v>
      </c>
      <c r="B150" s="127">
        <v>2491</v>
      </c>
    </row>
    <row r="151" spans="1:2" x14ac:dyDescent="0.35">
      <c r="A151" s="126">
        <v>44051</v>
      </c>
      <c r="B151" s="127">
        <v>2491</v>
      </c>
    </row>
    <row r="152" spans="1:2" x14ac:dyDescent="0.35">
      <c r="A152" s="126">
        <v>44052</v>
      </c>
      <c r="B152" s="127">
        <v>2491</v>
      </c>
    </row>
    <row r="153" spans="1:2" x14ac:dyDescent="0.35">
      <c r="A153" s="126">
        <v>44053</v>
      </c>
      <c r="B153" s="127">
        <v>2491</v>
      </c>
    </row>
    <row r="154" spans="1:2" x14ac:dyDescent="0.35">
      <c r="A154" s="126">
        <v>44054</v>
      </c>
      <c r="B154" s="127">
        <v>2491</v>
      </c>
    </row>
    <row r="155" spans="1:2" x14ac:dyDescent="0.35">
      <c r="A155" s="126">
        <v>44055</v>
      </c>
      <c r="B155" s="127">
        <v>2491</v>
      </c>
    </row>
    <row r="156" spans="1:2" x14ac:dyDescent="0.35">
      <c r="A156" s="126">
        <v>44056</v>
      </c>
      <c r="B156" s="127">
        <v>2491</v>
      </c>
    </row>
    <row r="157" spans="1:2" x14ac:dyDescent="0.35">
      <c r="A157" s="126">
        <v>44057</v>
      </c>
      <c r="B157" s="127">
        <v>2491</v>
      </c>
    </row>
    <row r="158" spans="1:2" x14ac:dyDescent="0.35">
      <c r="A158" s="126">
        <v>44058</v>
      </c>
      <c r="B158" s="127">
        <v>2491</v>
      </c>
    </row>
    <row r="159" spans="1:2" x14ac:dyDescent="0.35">
      <c r="A159" s="126">
        <v>44059</v>
      </c>
      <c r="B159" s="127">
        <v>2491</v>
      </c>
    </row>
    <row r="160" spans="1:2" x14ac:dyDescent="0.35">
      <c r="A160" s="126">
        <v>44060</v>
      </c>
      <c r="B160" s="127">
        <v>2491</v>
      </c>
    </row>
    <row r="161" spans="1:2" x14ac:dyDescent="0.35">
      <c r="A161" s="126">
        <v>44061</v>
      </c>
      <c r="B161" s="127">
        <v>2491</v>
      </c>
    </row>
    <row r="162" spans="1:2" x14ac:dyDescent="0.35">
      <c r="A162" s="126">
        <v>44062</v>
      </c>
      <c r="B162" s="127">
        <v>2492</v>
      </c>
    </row>
    <row r="163" spans="1:2" x14ac:dyDescent="0.35">
      <c r="A163" s="126">
        <v>44063</v>
      </c>
      <c r="B163" s="127">
        <v>2492</v>
      </c>
    </row>
    <row r="164" spans="1:2" x14ac:dyDescent="0.35">
      <c r="A164" s="126">
        <v>44064</v>
      </c>
      <c r="B164" s="127">
        <v>2492</v>
      </c>
    </row>
    <row r="165" spans="1:2" x14ac:dyDescent="0.35">
      <c r="A165" s="126">
        <v>44065</v>
      </c>
      <c r="B165" s="127">
        <v>2492</v>
      </c>
    </row>
    <row r="166" spans="1:2" x14ac:dyDescent="0.35">
      <c r="A166" s="126">
        <v>44066</v>
      </c>
      <c r="B166" s="127">
        <v>2492</v>
      </c>
    </row>
    <row r="167" spans="1:2" x14ac:dyDescent="0.35">
      <c r="A167" s="126">
        <v>44067</v>
      </c>
      <c r="B167" s="127">
        <v>2492</v>
      </c>
    </row>
    <row r="168" spans="1:2" x14ac:dyDescent="0.35">
      <c r="A168" s="126">
        <v>44068</v>
      </c>
      <c r="B168" s="127">
        <v>2492</v>
      </c>
    </row>
    <row r="169" spans="1:2" x14ac:dyDescent="0.35">
      <c r="A169" s="126">
        <v>44069</v>
      </c>
      <c r="B169" s="127">
        <v>2494</v>
      </c>
    </row>
    <row r="170" spans="1:2" x14ac:dyDescent="0.35">
      <c r="A170" s="126">
        <v>44070</v>
      </c>
      <c r="B170" s="127">
        <v>2494</v>
      </c>
    </row>
    <row r="171" spans="1:2" x14ac:dyDescent="0.35">
      <c r="A171" s="126">
        <v>44071</v>
      </c>
      <c r="B171" s="127">
        <v>2494</v>
      </c>
    </row>
    <row r="172" spans="1:2" x14ac:dyDescent="0.35">
      <c r="A172" s="126">
        <v>44072</v>
      </c>
      <c r="B172" s="127">
        <v>2494</v>
      </c>
    </row>
    <row r="173" spans="1:2" x14ac:dyDescent="0.35">
      <c r="A173" s="126">
        <v>44073</v>
      </c>
      <c r="B173" s="127">
        <v>2494</v>
      </c>
    </row>
    <row r="174" spans="1:2" x14ac:dyDescent="0.35">
      <c r="A174" s="126">
        <v>44074</v>
      </c>
      <c r="B174" s="127">
        <v>2494</v>
      </c>
    </row>
    <row r="175" spans="1:2" x14ac:dyDescent="0.35">
      <c r="A175" s="291">
        <v>44075</v>
      </c>
      <c r="B175" s="127">
        <v>2494</v>
      </c>
    </row>
    <row r="176" spans="1:2" x14ac:dyDescent="0.35">
      <c r="A176" s="291">
        <v>44076</v>
      </c>
      <c r="B176" s="127">
        <v>2495</v>
      </c>
    </row>
    <row r="177" spans="1:2" x14ac:dyDescent="0.35">
      <c r="A177" s="291">
        <v>44077</v>
      </c>
      <c r="B177" s="127">
        <v>2496</v>
      </c>
    </row>
    <row r="178" spans="1:2" x14ac:dyDescent="0.35">
      <c r="A178" s="291">
        <v>44078</v>
      </c>
      <c r="B178" s="127">
        <v>2496</v>
      </c>
    </row>
    <row r="179" spans="1:2" x14ac:dyDescent="0.35">
      <c r="A179" s="291">
        <v>44079</v>
      </c>
      <c r="B179" s="127">
        <v>2496</v>
      </c>
    </row>
    <row r="180" spans="1:2" x14ac:dyDescent="0.35">
      <c r="A180" s="291">
        <v>44080</v>
      </c>
      <c r="B180" s="127">
        <v>2496</v>
      </c>
    </row>
    <row r="181" spans="1:2" x14ac:dyDescent="0.35">
      <c r="A181" s="291">
        <v>44081</v>
      </c>
      <c r="B181" s="127">
        <v>2496</v>
      </c>
    </row>
    <row r="182" spans="1:2" x14ac:dyDescent="0.35">
      <c r="A182" s="291">
        <v>44082</v>
      </c>
      <c r="B182" s="127">
        <v>2499</v>
      </c>
    </row>
    <row r="183" spans="1:2" x14ac:dyDescent="0.35">
      <c r="A183" s="291">
        <v>44083</v>
      </c>
      <c r="B183" s="127">
        <v>2499</v>
      </c>
    </row>
    <row r="184" spans="1:2" x14ac:dyDescent="0.35">
      <c r="A184" s="291">
        <v>44084</v>
      </c>
      <c r="B184" s="127">
        <v>2499</v>
      </c>
    </row>
    <row r="185" spans="1:2" x14ac:dyDescent="0.35">
      <c r="A185" s="291">
        <v>44085</v>
      </c>
      <c r="B185" s="127">
        <v>2499</v>
      </c>
    </row>
    <row r="186" spans="1:2" x14ac:dyDescent="0.35">
      <c r="A186" s="291">
        <v>44086</v>
      </c>
      <c r="B186" s="127">
        <v>2499</v>
      </c>
    </row>
    <row r="187" spans="1:2" x14ac:dyDescent="0.35">
      <c r="A187" s="291">
        <v>44087</v>
      </c>
      <c r="B187" s="127">
        <v>2499</v>
      </c>
    </row>
    <row r="188" spans="1:2" x14ac:dyDescent="0.35">
      <c r="A188" s="291">
        <v>44088</v>
      </c>
      <c r="B188" s="127">
        <v>2499</v>
      </c>
    </row>
    <row r="189" spans="1:2" x14ac:dyDescent="0.35">
      <c r="A189" s="291">
        <v>44089</v>
      </c>
      <c r="B189" s="127">
        <v>2500</v>
      </c>
    </row>
    <row r="190" spans="1:2" x14ac:dyDescent="0.35">
      <c r="A190" s="291">
        <v>44090</v>
      </c>
      <c r="B190" s="127">
        <v>2501</v>
      </c>
    </row>
    <row r="191" spans="1:2" x14ac:dyDescent="0.35">
      <c r="A191" s="291">
        <v>44091</v>
      </c>
      <c r="B191" s="127">
        <v>2501</v>
      </c>
    </row>
    <row r="192" spans="1:2" x14ac:dyDescent="0.35">
      <c r="A192" s="291">
        <v>44092</v>
      </c>
      <c r="B192" s="127">
        <v>2502</v>
      </c>
    </row>
    <row r="193" spans="1:3" x14ac:dyDescent="0.35">
      <c r="A193" s="291">
        <v>44093</v>
      </c>
      <c r="B193" s="127">
        <v>2505</v>
      </c>
    </row>
    <row r="194" spans="1:3" x14ac:dyDescent="0.35">
      <c r="A194" s="291">
        <v>44094</v>
      </c>
      <c r="B194" s="127">
        <v>2505</v>
      </c>
    </row>
    <row r="195" spans="1:3" x14ac:dyDescent="0.35">
      <c r="A195" s="291">
        <v>44095</v>
      </c>
      <c r="B195" s="127">
        <v>2505</v>
      </c>
    </row>
    <row r="196" spans="1:3" x14ac:dyDescent="0.35">
      <c r="A196" s="291">
        <v>44096</v>
      </c>
      <c r="B196" s="127">
        <v>2506</v>
      </c>
    </row>
    <row r="197" spans="1:3" x14ac:dyDescent="0.35">
      <c r="A197" s="291">
        <v>44097</v>
      </c>
      <c r="B197" s="127">
        <v>2508</v>
      </c>
    </row>
    <row r="198" spans="1:3" x14ac:dyDescent="0.35">
      <c r="A198" s="291">
        <v>44098</v>
      </c>
      <c r="B198" s="127">
        <v>2510</v>
      </c>
    </row>
    <row r="199" spans="1:3" x14ac:dyDescent="0.35">
      <c r="A199" s="291">
        <v>44099</v>
      </c>
      <c r="B199" s="127">
        <v>2511</v>
      </c>
      <c r="C199" s="354"/>
    </row>
    <row r="200" spans="1:3" x14ac:dyDescent="0.35">
      <c r="A200" s="291">
        <v>44100</v>
      </c>
      <c r="B200" s="127">
        <v>2511</v>
      </c>
    </row>
    <row r="201" spans="1:3" x14ac:dyDescent="0.35">
      <c r="A201" s="291">
        <v>44101</v>
      </c>
      <c r="B201" s="127">
        <v>2512</v>
      </c>
    </row>
    <row r="202" spans="1:3" x14ac:dyDescent="0.35">
      <c r="A202" s="291">
        <v>44102</v>
      </c>
      <c r="B202" s="127">
        <v>2512</v>
      </c>
    </row>
    <row r="203" spans="1:3" x14ac:dyDescent="0.35">
      <c r="A203" s="291">
        <v>44103</v>
      </c>
      <c r="B203" s="127">
        <v>2512</v>
      </c>
    </row>
    <row r="204" spans="1:3" x14ac:dyDescent="0.35">
      <c r="A204" s="291">
        <v>44104</v>
      </c>
      <c r="B204" s="127">
        <v>2519</v>
      </c>
    </row>
    <row r="205" spans="1:3" x14ac:dyDescent="0.35">
      <c r="A205" s="291">
        <v>44105</v>
      </c>
      <c r="B205" s="127">
        <v>2522</v>
      </c>
    </row>
    <row r="206" spans="1:3" x14ac:dyDescent="0.35">
      <c r="A206" s="291">
        <v>44106</v>
      </c>
      <c r="B206" s="127">
        <v>2526</v>
      </c>
    </row>
    <row r="207" spans="1:3" x14ac:dyDescent="0.35">
      <c r="A207" s="291">
        <v>44107</v>
      </c>
      <c r="B207" s="127">
        <v>2530</v>
      </c>
    </row>
    <row r="208" spans="1:3" x14ac:dyDescent="0.35">
      <c r="A208" s="291">
        <v>44108</v>
      </c>
      <c r="B208" s="127">
        <v>2530</v>
      </c>
    </row>
    <row r="209" spans="1:2" x14ac:dyDescent="0.35">
      <c r="A209" s="291">
        <v>44109</v>
      </c>
      <c r="B209" s="127">
        <v>2530</v>
      </c>
    </row>
    <row r="210" spans="1:2" x14ac:dyDescent="0.35">
      <c r="A210" s="291">
        <v>44110</v>
      </c>
      <c r="B210" s="127">
        <v>2532</v>
      </c>
    </row>
    <row r="211" spans="1:2" x14ac:dyDescent="0.35">
      <c r="A211" s="291">
        <v>44111</v>
      </c>
      <c r="B211" s="127">
        <v>2533</v>
      </c>
    </row>
    <row r="212" spans="1:2" x14ac:dyDescent="0.35">
      <c r="A212" s="291">
        <v>44112</v>
      </c>
      <c r="B212" s="127">
        <v>2538</v>
      </c>
    </row>
    <row r="213" spans="1:2" x14ac:dyDescent="0.35">
      <c r="A213" s="291">
        <v>44113</v>
      </c>
      <c r="B213" s="127">
        <v>2544</v>
      </c>
    </row>
    <row r="214" spans="1:2" x14ac:dyDescent="0.35">
      <c r="A214" s="291">
        <v>44114</v>
      </c>
      <c r="B214" s="127">
        <v>2550</v>
      </c>
    </row>
    <row r="215" spans="1:2" x14ac:dyDescent="0.35">
      <c r="A215" s="291">
        <v>44115</v>
      </c>
      <c r="B215" s="127">
        <v>2550</v>
      </c>
    </row>
    <row r="216" spans="1:2" x14ac:dyDescent="0.35">
      <c r="A216" s="291">
        <v>44116</v>
      </c>
      <c r="B216" s="127">
        <v>2550</v>
      </c>
    </row>
    <row r="217" spans="1:2" x14ac:dyDescent="0.35">
      <c r="A217" s="291">
        <v>44117</v>
      </c>
      <c r="B217" s="127">
        <v>2557</v>
      </c>
    </row>
    <row r="218" spans="1:2" x14ac:dyDescent="0.35">
      <c r="A218" s="291">
        <v>44118</v>
      </c>
      <c r="B218" s="127">
        <v>2572</v>
      </c>
    </row>
    <row r="219" spans="1:2" x14ac:dyDescent="0.35">
      <c r="A219" s="291">
        <v>44119</v>
      </c>
      <c r="B219" s="127">
        <v>2585</v>
      </c>
    </row>
    <row r="220" spans="1:2" x14ac:dyDescent="0.35">
      <c r="A220" s="291">
        <v>44120</v>
      </c>
      <c r="B220" s="127">
        <v>2594</v>
      </c>
    </row>
    <row r="221" spans="1:2" x14ac:dyDescent="0.35">
      <c r="A221" s="291">
        <v>44121</v>
      </c>
      <c r="B221" s="127">
        <v>2609</v>
      </c>
    </row>
    <row r="222" spans="1:2" x14ac:dyDescent="0.35">
      <c r="A222" s="291">
        <v>44122</v>
      </c>
      <c r="B222" s="127">
        <v>2609</v>
      </c>
    </row>
    <row r="223" spans="1:2" x14ac:dyDescent="0.35">
      <c r="A223" s="291">
        <v>44123</v>
      </c>
      <c r="B223" s="127">
        <v>2610</v>
      </c>
    </row>
    <row r="224" spans="1:2" x14ac:dyDescent="0.35">
      <c r="A224" s="291">
        <v>44124</v>
      </c>
      <c r="B224" s="127">
        <v>2625</v>
      </c>
    </row>
    <row r="225" spans="1:2" x14ac:dyDescent="0.35">
      <c r="A225" s="291">
        <v>44125</v>
      </c>
      <c r="B225" s="127">
        <v>2653</v>
      </c>
    </row>
    <row r="226" spans="1:2" x14ac:dyDescent="0.35">
      <c r="A226" s="291">
        <v>44126</v>
      </c>
      <c r="B226" s="127">
        <v>2670</v>
      </c>
    </row>
    <row r="227" spans="1:2" x14ac:dyDescent="0.35">
      <c r="A227" s="291">
        <v>44127</v>
      </c>
      <c r="B227" s="127">
        <v>2688</v>
      </c>
    </row>
    <row r="228" spans="1:2" x14ac:dyDescent="0.35">
      <c r="A228" s="291">
        <v>44128</v>
      </c>
      <c r="B228" s="127">
        <v>2699</v>
      </c>
    </row>
    <row r="229" spans="1:2" x14ac:dyDescent="0.35">
      <c r="A229" s="291">
        <v>44129</v>
      </c>
      <c r="B229" s="127">
        <v>2700</v>
      </c>
    </row>
    <row r="230" spans="1:2" x14ac:dyDescent="0.35">
      <c r="A230" s="291">
        <v>44130</v>
      </c>
      <c r="B230" s="127">
        <v>2701</v>
      </c>
    </row>
    <row r="231" spans="1:2" x14ac:dyDescent="0.35">
      <c r="A231" s="291">
        <v>44131</v>
      </c>
      <c r="B231" s="127">
        <v>2726</v>
      </c>
    </row>
    <row r="232" spans="1:2" x14ac:dyDescent="0.35">
      <c r="A232" s="291">
        <v>44132</v>
      </c>
      <c r="B232" s="127">
        <v>2754</v>
      </c>
    </row>
    <row r="233" spans="1:2" x14ac:dyDescent="0.35">
      <c r="A233" s="291">
        <v>44133</v>
      </c>
      <c r="B233" s="127">
        <v>2791</v>
      </c>
    </row>
    <row r="234" spans="1:2" x14ac:dyDescent="0.35">
      <c r="A234" s="291">
        <v>44134</v>
      </c>
      <c r="B234" s="127">
        <v>2819</v>
      </c>
    </row>
    <row r="235" spans="1:2" x14ac:dyDescent="0.35">
      <c r="A235" s="291">
        <v>44135</v>
      </c>
      <c r="B235" s="127">
        <v>2843</v>
      </c>
    </row>
    <row r="236" spans="1:2" x14ac:dyDescent="0.35">
      <c r="A236" s="291">
        <v>44136</v>
      </c>
      <c r="B236" s="127">
        <v>2849</v>
      </c>
    </row>
    <row r="237" spans="1:2" x14ac:dyDescent="0.35">
      <c r="A237" s="291">
        <v>44137</v>
      </c>
      <c r="B237" s="127">
        <v>2849</v>
      </c>
    </row>
    <row r="238" spans="1:2" x14ac:dyDescent="0.35">
      <c r="A238" s="291">
        <v>44138</v>
      </c>
      <c r="B238" s="127">
        <v>2877</v>
      </c>
    </row>
    <row r="239" spans="1:2" x14ac:dyDescent="0.35">
      <c r="A239" s="291">
        <v>44139</v>
      </c>
      <c r="B239" s="127">
        <v>2927</v>
      </c>
    </row>
    <row r="240" spans="1:2" x14ac:dyDescent="0.35">
      <c r="A240" s="291">
        <v>44140</v>
      </c>
      <c r="B240" s="127">
        <v>2966</v>
      </c>
    </row>
    <row r="241" spans="1:3" x14ac:dyDescent="0.35">
      <c r="A241" s="291">
        <v>44141</v>
      </c>
      <c r="B241" s="127">
        <v>2997</v>
      </c>
    </row>
    <row r="242" spans="1:3" x14ac:dyDescent="0.35">
      <c r="A242" s="291">
        <v>44142</v>
      </c>
      <c r="B242" s="127">
        <v>3036</v>
      </c>
    </row>
    <row r="243" spans="1:3" x14ac:dyDescent="0.35">
      <c r="A243" s="291">
        <v>44143</v>
      </c>
      <c r="B243" s="127">
        <v>3039</v>
      </c>
    </row>
    <row r="244" spans="1:3" x14ac:dyDescent="0.35">
      <c r="A244" s="291">
        <v>44144</v>
      </c>
      <c r="B244" s="127">
        <v>3040</v>
      </c>
    </row>
    <row r="245" spans="1:3" x14ac:dyDescent="0.35">
      <c r="A245" s="291">
        <v>44145</v>
      </c>
      <c r="B245" s="127">
        <v>3079</v>
      </c>
    </row>
    <row r="246" spans="1:3" x14ac:dyDescent="0.35">
      <c r="A246" s="291">
        <v>44146</v>
      </c>
      <c r="B246" s="127">
        <v>3143</v>
      </c>
    </row>
    <row r="247" spans="1:3" x14ac:dyDescent="0.35">
      <c r="A247" s="291">
        <v>44147</v>
      </c>
      <c r="B247" s="127">
        <v>3188</v>
      </c>
    </row>
    <row r="248" spans="1:3" x14ac:dyDescent="0.35">
      <c r="A248" s="291">
        <v>44148</v>
      </c>
      <c r="B248" s="127">
        <v>3244</v>
      </c>
      <c r="C248" s="350"/>
    </row>
    <row r="249" spans="1:3" x14ac:dyDescent="0.35">
      <c r="A249" s="291">
        <v>44149</v>
      </c>
      <c r="B249" s="127">
        <v>3280</v>
      </c>
    </row>
    <row r="250" spans="1:3" x14ac:dyDescent="0.35">
      <c r="A250" s="291">
        <v>44150</v>
      </c>
      <c r="B250" s="127">
        <v>3280</v>
      </c>
    </row>
    <row r="251" spans="1:3" x14ac:dyDescent="0.35">
      <c r="A251" s="291">
        <v>44151</v>
      </c>
      <c r="B251" s="127">
        <v>3286</v>
      </c>
    </row>
    <row r="252" spans="1:3" x14ac:dyDescent="0.35">
      <c r="A252" s="291">
        <v>44152</v>
      </c>
      <c r="B252" s="127">
        <v>3323</v>
      </c>
    </row>
    <row r="253" spans="1:3" x14ac:dyDescent="0.35">
      <c r="A253" s="291">
        <v>44153</v>
      </c>
      <c r="B253" s="127">
        <v>3377</v>
      </c>
    </row>
    <row r="254" spans="1:3" x14ac:dyDescent="0.35">
      <c r="A254" s="291">
        <v>44154</v>
      </c>
      <c r="B254" s="127">
        <v>3427</v>
      </c>
    </row>
    <row r="255" spans="1:3" x14ac:dyDescent="0.35">
      <c r="A255" s="291">
        <v>44155</v>
      </c>
      <c r="B255" s="127">
        <v>3459</v>
      </c>
    </row>
    <row r="256" spans="1:3" x14ac:dyDescent="0.35">
      <c r="A256" s="291">
        <v>44156</v>
      </c>
      <c r="B256" s="127">
        <v>3496</v>
      </c>
    </row>
    <row r="257" spans="1:3" x14ac:dyDescent="0.35">
      <c r="A257" s="291">
        <v>44157</v>
      </c>
      <c r="B257" s="127">
        <v>3503</v>
      </c>
    </row>
    <row r="258" spans="1:3" x14ac:dyDescent="0.35">
      <c r="A258" s="291">
        <v>44158</v>
      </c>
      <c r="B258" s="127">
        <v>3503</v>
      </c>
    </row>
    <row r="259" spans="1:3" x14ac:dyDescent="0.35">
      <c r="A259" s="291">
        <v>44159</v>
      </c>
      <c r="B259" s="127">
        <v>3544</v>
      </c>
    </row>
    <row r="260" spans="1:3" x14ac:dyDescent="0.35">
      <c r="A260" s="291">
        <v>44160</v>
      </c>
      <c r="B260" s="127">
        <v>3588</v>
      </c>
    </row>
    <row r="261" spans="1:3" x14ac:dyDescent="0.35">
      <c r="A261" s="291">
        <v>44161</v>
      </c>
      <c r="B261" s="127">
        <v>3639</v>
      </c>
    </row>
    <row r="262" spans="1:3" x14ac:dyDescent="0.35">
      <c r="A262" s="291">
        <v>44162</v>
      </c>
      <c r="B262" s="127">
        <v>3676</v>
      </c>
    </row>
    <row r="263" spans="1:3" x14ac:dyDescent="0.35">
      <c r="A263" s="291">
        <v>44163</v>
      </c>
      <c r="B263" s="70">
        <v>3720</v>
      </c>
      <c r="C263" s="69"/>
    </row>
    <row r="264" spans="1:3" x14ac:dyDescent="0.35">
      <c r="A264" s="291">
        <v>44164</v>
      </c>
      <c r="B264" s="70">
        <v>3722</v>
      </c>
      <c r="C264" s="69"/>
    </row>
    <row r="265" spans="1:3" x14ac:dyDescent="0.35">
      <c r="A265" s="291">
        <v>44165</v>
      </c>
      <c r="B265" s="127">
        <v>3725</v>
      </c>
    </row>
    <row r="266" spans="1:3" x14ac:dyDescent="0.35">
      <c r="A266" s="291">
        <v>44166</v>
      </c>
      <c r="B266" s="127">
        <v>3759</v>
      </c>
    </row>
    <row r="267" spans="1:3" x14ac:dyDescent="0.35">
      <c r="A267" s="291">
        <v>44167</v>
      </c>
      <c r="B267" s="127">
        <v>3797</v>
      </c>
    </row>
    <row r="268" spans="1:3" x14ac:dyDescent="0.35">
      <c r="A268" s="291">
        <v>44168</v>
      </c>
      <c r="B268" s="127">
        <v>3848</v>
      </c>
    </row>
    <row r="269" spans="1:3" x14ac:dyDescent="0.35">
      <c r="A269" s="291">
        <v>44169</v>
      </c>
      <c r="B269" s="127">
        <v>3889</v>
      </c>
    </row>
    <row r="270" spans="1:3" x14ac:dyDescent="0.35">
      <c r="A270" s="291">
        <v>44170</v>
      </c>
      <c r="B270" s="127">
        <v>3911</v>
      </c>
    </row>
    <row r="271" spans="1:3" x14ac:dyDescent="0.35">
      <c r="A271" s="291">
        <v>44171</v>
      </c>
      <c r="B271" s="127">
        <v>3916</v>
      </c>
    </row>
    <row r="272" spans="1:3" x14ac:dyDescent="0.35">
      <c r="A272" s="291">
        <v>44172</v>
      </c>
      <c r="B272" s="127">
        <v>3917</v>
      </c>
    </row>
    <row r="273" spans="1:2" x14ac:dyDescent="0.35">
      <c r="A273" s="291">
        <v>44173</v>
      </c>
      <c r="B273" s="127">
        <v>3950</v>
      </c>
    </row>
    <row r="274" spans="1:2" x14ac:dyDescent="0.35">
      <c r="A274" s="291">
        <v>44174</v>
      </c>
      <c r="B274" s="127">
        <v>3989</v>
      </c>
    </row>
    <row r="275" spans="1:2" x14ac:dyDescent="0.35">
      <c r="A275" s="291">
        <v>44175</v>
      </c>
      <c r="B275" s="127">
        <v>4039</v>
      </c>
    </row>
    <row r="276" spans="1:2" x14ac:dyDescent="0.35">
      <c r="A276" s="291">
        <v>44176</v>
      </c>
      <c r="B276" s="127">
        <v>4070</v>
      </c>
    </row>
    <row r="277" spans="1:2" x14ac:dyDescent="0.35">
      <c r="A277" s="291">
        <v>44177</v>
      </c>
      <c r="B277" s="127">
        <f>B276+39</f>
        <v>4109</v>
      </c>
    </row>
    <row r="278" spans="1:2" x14ac:dyDescent="0.35">
      <c r="A278" s="291">
        <v>44178</v>
      </c>
      <c r="B278" s="127">
        <v>4111</v>
      </c>
    </row>
    <row r="279" spans="1:2" x14ac:dyDescent="0.35">
      <c r="A279" s="291">
        <v>44179</v>
      </c>
      <c r="B279" s="127">
        <v>4111</v>
      </c>
    </row>
    <row r="280" spans="1:2" x14ac:dyDescent="0.35">
      <c r="A280" s="291">
        <v>44180</v>
      </c>
      <c r="B280" s="127">
        <v>4135</v>
      </c>
    </row>
    <row r="281" spans="1:2" x14ac:dyDescent="0.35">
      <c r="A281" s="291">
        <v>44181</v>
      </c>
      <c r="B281" s="127">
        <v>4173</v>
      </c>
    </row>
    <row r="282" spans="1:2" x14ac:dyDescent="0.35">
      <c r="A282" s="291">
        <v>44182</v>
      </c>
      <c r="B282" s="127">
        <v>4203</v>
      </c>
    </row>
    <row r="283" spans="1:2" x14ac:dyDescent="0.35">
      <c r="A283" s="291">
        <v>44183</v>
      </c>
      <c r="B283" s="127">
        <v>4239</v>
      </c>
    </row>
    <row r="284" spans="1:2" x14ac:dyDescent="0.35">
      <c r="A284" s="291">
        <v>44184</v>
      </c>
      <c r="B284" s="127">
        <v>4280</v>
      </c>
    </row>
    <row r="285" spans="1:2" x14ac:dyDescent="0.35">
      <c r="A285" s="291">
        <v>44185</v>
      </c>
      <c r="B285" s="127">
        <v>4283</v>
      </c>
    </row>
    <row r="286" spans="1:2" x14ac:dyDescent="0.35">
      <c r="A286" s="291">
        <v>44186</v>
      </c>
      <c r="B286" s="127">
        <v>4283</v>
      </c>
    </row>
    <row r="287" spans="1:2" x14ac:dyDescent="0.35">
      <c r="A287" s="291">
        <v>44187</v>
      </c>
      <c r="B287" s="127">
        <v>4326</v>
      </c>
    </row>
    <row r="288" spans="1:2" x14ac:dyDescent="0.35">
      <c r="A288" s="291">
        <v>44188</v>
      </c>
      <c r="B288" s="127">
        <v>4373</v>
      </c>
    </row>
    <row r="289" spans="1:2" x14ac:dyDescent="0.35">
      <c r="A289" s="291">
        <v>44189</v>
      </c>
      <c r="B289" s="127">
        <v>4416</v>
      </c>
    </row>
    <row r="290" spans="1:2" x14ac:dyDescent="0.35">
      <c r="A290" s="291">
        <v>44190</v>
      </c>
      <c r="B290" s="127">
        <v>4459</v>
      </c>
    </row>
    <row r="291" spans="1:2" x14ac:dyDescent="0.35">
      <c r="A291" s="291">
        <v>44191</v>
      </c>
      <c r="B291" s="127">
        <v>4459</v>
      </c>
    </row>
    <row r="292" spans="1:2" x14ac:dyDescent="0.35">
      <c r="A292" s="291">
        <v>44192</v>
      </c>
      <c r="B292" s="127">
        <v>4460</v>
      </c>
    </row>
    <row r="293" spans="1:2" x14ac:dyDescent="0.35">
      <c r="A293" s="291">
        <v>44193</v>
      </c>
      <c r="B293" s="127">
        <v>4460</v>
      </c>
    </row>
    <row r="294" spans="1:2" x14ac:dyDescent="0.35">
      <c r="A294" s="291">
        <v>44194</v>
      </c>
      <c r="B294" s="127">
        <v>4467</v>
      </c>
    </row>
    <row r="295" spans="1:2" x14ac:dyDescent="0.35">
      <c r="A295" s="291">
        <v>44195</v>
      </c>
      <c r="B295" s="127">
        <v>4510</v>
      </c>
    </row>
    <row r="296" spans="1:2" x14ac:dyDescent="0.35">
      <c r="A296" s="291">
        <v>44196</v>
      </c>
      <c r="B296" s="127">
        <v>4578</v>
      </c>
    </row>
    <row r="297" spans="1:2" x14ac:dyDescent="0.35">
      <c r="A297" s="291">
        <v>44197</v>
      </c>
      <c r="B297" s="127">
        <v>4621</v>
      </c>
    </row>
    <row r="298" spans="1:2" x14ac:dyDescent="0.35">
      <c r="A298" s="291">
        <v>44198</v>
      </c>
      <c r="B298" s="127">
        <v>4621</v>
      </c>
    </row>
    <row r="299" spans="1:2" x14ac:dyDescent="0.35">
      <c r="A299" s="291">
        <v>44199</v>
      </c>
      <c r="B299" s="127">
        <v>4622</v>
      </c>
    </row>
    <row r="300" spans="1:2" x14ac:dyDescent="0.35">
      <c r="A300" s="291">
        <v>44200</v>
      </c>
      <c r="B300" s="127">
        <v>4622</v>
      </c>
    </row>
    <row r="301" spans="1:2" x14ac:dyDescent="0.35">
      <c r="A301" s="291">
        <v>44201</v>
      </c>
      <c r="B301" s="127">
        <v>4633</v>
      </c>
    </row>
    <row r="302" spans="1:2" x14ac:dyDescent="0.35">
      <c r="A302" s="291">
        <v>44202</v>
      </c>
      <c r="B302" s="127">
        <v>4701</v>
      </c>
    </row>
    <row r="303" spans="1:2" x14ac:dyDescent="0.35">
      <c r="A303" s="291">
        <v>44203</v>
      </c>
      <c r="B303" s="127">
        <v>4779</v>
      </c>
    </row>
    <row r="304" spans="1:2" x14ac:dyDescent="0.35">
      <c r="A304" s="291">
        <v>44204</v>
      </c>
      <c r="B304" s="127">
        <v>4872</v>
      </c>
    </row>
    <row r="305" spans="1:2" x14ac:dyDescent="0.35">
      <c r="A305" s="291">
        <v>44205</v>
      </c>
      <c r="B305" s="127">
        <v>4965</v>
      </c>
    </row>
    <row r="306" spans="1:2" x14ac:dyDescent="0.35">
      <c r="A306" s="291">
        <v>44206</v>
      </c>
      <c r="B306" s="127">
        <v>4968</v>
      </c>
    </row>
    <row r="307" spans="1:2" x14ac:dyDescent="0.35">
      <c r="A307" s="291">
        <v>44207</v>
      </c>
      <c r="B307" s="127">
        <v>4969</v>
      </c>
    </row>
    <row r="308" spans="1:2" x14ac:dyDescent="0.35">
      <c r="A308" s="291">
        <v>44208</v>
      </c>
      <c r="B308" s="127">
        <v>5023</v>
      </c>
    </row>
    <row r="309" spans="1:2" x14ac:dyDescent="0.35">
      <c r="A309" s="291">
        <v>44209</v>
      </c>
      <c r="B309" s="127">
        <v>5102</v>
      </c>
    </row>
    <row r="310" spans="1:2" x14ac:dyDescent="0.35">
      <c r="A310" s="291">
        <v>44210</v>
      </c>
      <c r="B310" s="127">
        <v>5166</v>
      </c>
    </row>
    <row r="311" spans="1:2" x14ac:dyDescent="0.35">
      <c r="A311" s="291">
        <v>44211</v>
      </c>
      <c r="B311" s="127">
        <v>5227</v>
      </c>
    </row>
    <row r="312" spans="1:2" x14ac:dyDescent="0.35">
      <c r="A312" s="291">
        <v>44212</v>
      </c>
      <c r="B312" s="127">
        <v>5305</v>
      </c>
    </row>
    <row r="313" spans="1:2" x14ac:dyDescent="0.35">
      <c r="A313" s="291">
        <v>44213</v>
      </c>
      <c r="B313" s="127">
        <v>5305</v>
      </c>
    </row>
    <row r="314" spans="1:2" x14ac:dyDescent="0.35">
      <c r="A314" s="291">
        <v>44214</v>
      </c>
      <c r="B314" s="127">
        <v>5305</v>
      </c>
    </row>
    <row r="315" spans="1:2" x14ac:dyDescent="0.35">
      <c r="A315" s="291">
        <v>44215</v>
      </c>
      <c r="B315" s="127">
        <v>5376</v>
      </c>
    </row>
    <row r="316" spans="1:2" x14ac:dyDescent="0.35">
      <c r="A316" s="291">
        <v>44216</v>
      </c>
      <c r="B316" s="127">
        <v>5468</v>
      </c>
    </row>
    <row r="317" spans="1:2" x14ac:dyDescent="0.35">
      <c r="A317" s="291">
        <v>44217</v>
      </c>
      <c r="B317" s="127">
        <v>5557</v>
      </c>
    </row>
    <row r="318" spans="1:2" x14ac:dyDescent="0.35">
      <c r="A318" s="291">
        <v>44218</v>
      </c>
      <c r="B318" s="127">
        <v>5628</v>
      </c>
    </row>
    <row r="319" spans="1:2" x14ac:dyDescent="0.35">
      <c r="A319" s="291">
        <v>44219</v>
      </c>
      <c r="B319" s="127">
        <v>5704</v>
      </c>
    </row>
    <row r="320" spans="1:2" x14ac:dyDescent="0.35">
      <c r="A320" s="291">
        <v>44220</v>
      </c>
      <c r="B320" s="127">
        <v>5705</v>
      </c>
    </row>
    <row r="321" spans="1:2" x14ac:dyDescent="0.35">
      <c r="A321" s="291">
        <v>44221</v>
      </c>
      <c r="B321" s="127">
        <v>5709</v>
      </c>
    </row>
    <row r="322" spans="1:2" x14ac:dyDescent="0.35">
      <c r="A322" s="291">
        <v>44222</v>
      </c>
      <c r="B322" s="127">
        <v>5796</v>
      </c>
    </row>
    <row r="323" spans="1:2" x14ac:dyDescent="0.35">
      <c r="A323" s="291">
        <v>44223</v>
      </c>
      <c r="B323" s="127">
        <v>5888</v>
      </c>
    </row>
    <row r="324" spans="1:2" x14ac:dyDescent="0.35">
      <c r="A324" s="291">
        <v>44224</v>
      </c>
      <c r="B324" s="127">
        <v>5970</v>
      </c>
    </row>
    <row r="325" spans="1:2" x14ac:dyDescent="0.35">
      <c r="A325" s="291">
        <v>44225</v>
      </c>
      <c r="B325" s="127">
        <v>6040</v>
      </c>
    </row>
    <row r="326" spans="1:2" x14ac:dyDescent="0.35">
      <c r="A326" s="291">
        <v>44226</v>
      </c>
      <c r="B326" s="127">
        <v>6100</v>
      </c>
    </row>
    <row r="327" spans="1:2" x14ac:dyDescent="0.35">
      <c r="A327" s="291">
        <v>44227</v>
      </c>
      <c r="B327" s="127">
        <v>6106</v>
      </c>
    </row>
    <row r="328" spans="1:2" x14ac:dyDescent="0.35">
      <c r="A328" s="291">
        <v>44228</v>
      </c>
      <c r="B328" s="127">
        <v>6112</v>
      </c>
    </row>
    <row r="329" spans="1:2" x14ac:dyDescent="0.35">
      <c r="A329" s="291">
        <v>44229</v>
      </c>
      <c r="B329" s="127">
        <v>6181</v>
      </c>
    </row>
    <row r="330" spans="1:2" x14ac:dyDescent="0.35">
      <c r="A330" s="291">
        <v>44230</v>
      </c>
      <c r="B330" s="127">
        <v>6269</v>
      </c>
    </row>
    <row r="331" spans="1:2" x14ac:dyDescent="0.35">
      <c r="A331" s="291">
        <v>44231</v>
      </c>
      <c r="B331" s="127">
        <v>6322</v>
      </c>
    </row>
    <row r="332" spans="1:2" x14ac:dyDescent="0.35">
      <c r="A332" s="291">
        <v>44232</v>
      </c>
      <c r="B332" s="127">
        <v>6383</v>
      </c>
    </row>
    <row r="333" spans="1:2" x14ac:dyDescent="0.35">
      <c r="A333" s="291">
        <v>44233</v>
      </c>
      <c r="B333" s="127">
        <v>6431</v>
      </c>
    </row>
    <row r="334" spans="1:2" x14ac:dyDescent="0.35">
      <c r="A334" s="291">
        <v>44234</v>
      </c>
      <c r="B334" s="127">
        <v>6438</v>
      </c>
    </row>
    <row r="335" spans="1:2" x14ac:dyDescent="0.35">
      <c r="A335" s="291">
        <v>44235</v>
      </c>
      <c r="B335" s="127">
        <v>6443</v>
      </c>
    </row>
    <row r="336" spans="1:2" x14ac:dyDescent="0.35">
      <c r="A336" s="291">
        <v>44236</v>
      </c>
      <c r="B336" s="127">
        <v>6501</v>
      </c>
    </row>
    <row r="337" spans="1:3" x14ac:dyDescent="0.35">
      <c r="A337" s="291">
        <v>44237</v>
      </c>
      <c r="B337" s="127">
        <v>6551</v>
      </c>
    </row>
    <row r="338" spans="1:3" x14ac:dyDescent="0.35">
      <c r="A338" s="291">
        <v>44238</v>
      </c>
      <c r="B338" s="127">
        <v>6599</v>
      </c>
    </row>
    <row r="339" spans="1:3" x14ac:dyDescent="0.35">
      <c r="A339" s="291">
        <v>44239</v>
      </c>
      <c r="B339" s="127">
        <v>6666</v>
      </c>
    </row>
    <row r="340" spans="1:3" x14ac:dyDescent="0.35">
      <c r="A340" s="291">
        <v>44240</v>
      </c>
      <c r="B340" s="127">
        <v>6711</v>
      </c>
    </row>
    <row r="341" spans="1:3" x14ac:dyDescent="0.35">
      <c r="A341" s="291">
        <v>44241</v>
      </c>
      <c r="B341" s="127">
        <v>6715</v>
      </c>
    </row>
    <row r="342" spans="1:3" x14ac:dyDescent="0.35">
      <c r="A342" s="291">
        <v>44242</v>
      </c>
      <c r="B342" s="127">
        <v>6715</v>
      </c>
    </row>
    <row r="343" spans="1:3" x14ac:dyDescent="0.35">
      <c r="A343" s="291">
        <v>44243</v>
      </c>
      <c r="B343" s="127">
        <v>6764</v>
      </c>
    </row>
    <row r="344" spans="1:3" x14ac:dyDescent="0.35">
      <c r="A344" s="291">
        <v>44244</v>
      </c>
      <c r="B344" s="127">
        <v>6828</v>
      </c>
    </row>
    <row r="345" spans="1:3" x14ac:dyDescent="0.35">
      <c r="A345" s="291">
        <v>44245</v>
      </c>
      <c r="B345" s="127">
        <v>6885</v>
      </c>
    </row>
    <row r="346" spans="1:3" x14ac:dyDescent="0.35">
      <c r="A346" s="291">
        <v>44246</v>
      </c>
      <c r="B346" s="127">
        <v>6916</v>
      </c>
    </row>
    <row r="347" spans="1:3" x14ac:dyDescent="0.35">
      <c r="A347" s="291">
        <v>44247</v>
      </c>
      <c r="B347" s="70">
        <v>6945</v>
      </c>
      <c r="C347" s="69"/>
    </row>
    <row r="348" spans="1:3" x14ac:dyDescent="0.35">
      <c r="A348" s="291">
        <v>44248</v>
      </c>
      <c r="B348" s="127">
        <v>6950</v>
      </c>
    </row>
    <row r="349" spans="1:3" x14ac:dyDescent="0.35">
      <c r="A349" s="291">
        <v>44249</v>
      </c>
      <c r="B349" s="127">
        <v>6950</v>
      </c>
    </row>
    <row r="350" spans="1:3" x14ac:dyDescent="0.35">
      <c r="A350" s="291">
        <v>44250</v>
      </c>
      <c r="B350" s="127">
        <v>7006</v>
      </c>
    </row>
    <row r="351" spans="1:3" x14ac:dyDescent="0.35">
      <c r="A351" s="291">
        <v>44251</v>
      </c>
      <c r="B351" s="127">
        <v>7053</v>
      </c>
    </row>
    <row r="352" spans="1:3" x14ac:dyDescent="0.35">
      <c r="A352" s="291">
        <v>44252</v>
      </c>
      <c r="B352" s="127">
        <v>7084</v>
      </c>
    </row>
    <row r="353" spans="1:2" x14ac:dyDescent="0.35">
      <c r="A353" s="291">
        <v>44253</v>
      </c>
      <c r="B353" s="127">
        <v>7111</v>
      </c>
    </row>
    <row r="354" spans="1:2" x14ac:dyDescent="0.35">
      <c r="A354" s="291">
        <v>44254</v>
      </c>
      <c r="B354" s="127">
        <v>7129</v>
      </c>
    </row>
    <row r="355" spans="1:2" x14ac:dyDescent="0.35">
      <c r="A355" s="291">
        <v>44255</v>
      </c>
      <c r="B355" s="127">
        <v>7131</v>
      </c>
    </row>
    <row r="356" spans="1:2" x14ac:dyDescent="0.35">
      <c r="A356" s="291">
        <v>44256</v>
      </c>
      <c r="B356" s="127">
        <v>7131</v>
      </c>
    </row>
    <row r="357" spans="1:2" x14ac:dyDescent="0.35">
      <c r="A357" s="291">
        <v>44257</v>
      </c>
      <c r="B357" s="127">
        <v>7164</v>
      </c>
    </row>
    <row r="358" spans="1:2" x14ac:dyDescent="0.35">
      <c r="A358" s="291">
        <v>44258</v>
      </c>
      <c r="B358" s="127">
        <v>7371</v>
      </c>
    </row>
    <row r="359" spans="1:2" x14ac:dyDescent="0.35">
      <c r="A359" s="291">
        <v>44259</v>
      </c>
      <c r="B359" s="127">
        <v>7398</v>
      </c>
    </row>
    <row r="360" spans="1:2" x14ac:dyDescent="0.35">
      <c r="A360" s="291">
        <v>44260</v>
      </c>
      <c r="B360" s="60">
        <v>7409</v>
      </c>
    </row>
    <row r="361" spans="1:2" x14ac:dyDescent="0.35">
      <c r="A361" s="291">
        <v>44261</v>
      </c>
      <c r="B361" s="60">
        <v>7421</v>
      </c>
    </row>
    <row r="362" spans="1:2" x14ac:dyDescent="0.35">
      <c r="A362" s="291">
        <v>44262</v>
      </c>
      <c r="B362" s="60">
        <v>7421</v>
      </c>
    </row>
    <row r="363" spans="1:2" x14ac:dyDescent="0.35">
      <c r="A363" s="291">
        <v>44263</v>
      </c>
      <c r="B363" s="60">
        <v>7422</v>
      </c>
    </row>
    <row r="364" spans="1:2" x14ac:dyDescent="0.35">
      <c r="A364" s="291">
        <v>44264</v>
      </c>
      <c r="B364" s="60">
        <v>7441</v>
      </c>
    </row>
    <row r="365" spans="1:2" x14ac:dyDescent="0.35">
      <c r="A365" s="291">
        <v>44265</v>
      </c>
      <c r="B365" s="60">
        <v>7461</v>
      </c>
    </row>
    <row r="366" spans="1:2" x14ac:dyDescent="0.35">
      <c r="A366" s="291">
        <v>44266</v>
      </c>
      <c r="B366" s="60">
        <v>7483</v>
      </c>
    </row>
    <row r="367" spans="1:2" x14ac:dyDescent="0.35">
      <c r="A367" s="291">
        <v>44267</v>
      </c>
      <c r="B367" s="60">
        <v>7500</v>
      </c>
    </row>
    <row r="368" spans="1:2" x14ac:dyDescent="0.35">
      <c r="A368" s="291">
        <v>44268</v>
      </c>
      <c r="B368" s="60">
        <v>7508</v>
      </c>
    </row>
    <row r="369" spans="1:3" x14ac:dyDescent="0.35">
      <c r="A369" s="291">
        <v>44269</v>
      </c>
      <c r="B369" s="60">
        <v>7510</v>
      </c>
    </row>
    <row r="370" spans="1:3" x14ac:dyDescent="0.35">
      <c r="A370" s="291">
        <v>44270</v>
      </c>
      <c r="B370" s="60">
        <v>7510</v>
      </c>
    </row>
    <row r="371" spans="1:3" x14ac:dyDescent="0.35">
      <c r="A371" s="291">
        <v>44271</v>
      </c>
      <c r="B371" s="60">
        <v>7517</v>
      </c>
    </row>
    <row r="372" spans="1:3" x14ac:dyDescent="0.35">
      <c r="A372" s="291">
        <v>44272</v>
      </c>
      <c r="B372" s="60">
        <v>7529</v>
      </c>
    </row>
    <row r="373" spans="1:3" x14ac:dyDescent="0.35">
      <c r="A373" s="291">
        <v>44273</v>
      </c>
      <c r="B373" s="60">
        <v>7536</v>
      </c>
    </row>
    <row r="374" spans="1:3" x14ac:dyDescent="0.35">
      <c r="A374" s="291">
        <v>44274</v>
      </c>
      <c r="B374" s="60">
        <v>7544</v>
      </c>
    </row>
    <row r="375" spans="1:3" x14ac:dyDescent="0.35">
      <c r="A375" s="291">
        <v>44275</v>
      </c>
      <c r="B375" s="70">
        <v>7552</v>
      </c>
      <c r="C375" s="69"/>
    </row>
    <row r="376" spans="1:3" x14ac:dyDescent="0.35">
      <c r="A376" s="291">
        <v>44276</v>
      </c>
      <c r="B376" s="127">
        <v>7552</v>
      </c>
    </row>
    <row r="377" spans="1:3" x14ac:dyDescent="0.35">
      <c r="A377" s="291">
        <v>44277</v>
      </c>
      <c r="B377" s="127">
        <v>7552</v>
      </c>
    </row>
    <row r="378" spans="1:3" x14ac:dyDescent="0.35">
      <c r="A378" s="291">
        <v>44278</v>
      </c>
      <c r="B378" s="127">
        <v>7559</v>
      </c>
    </row>
    <row r="379" spans="1:3" x14ac:dyDescent="0.35">
      <c r="A379" s="291">
        <v>44279</v>
      </c>
      <c r="B379" s="127">
        <v>7562</v>
      </c>
    </row>
    <row r="380" spans="1:3" x14ac:dyDescent="0.35">
      <c r="A380" s="291">
        <v>44280</v>
      </c>
      <c r="B380" s="127">
        <v>7572</v>
      </c>
      <c r="C380" s="350"/>
    </row>
    <row r="381" spans="1:3" x14ac:dyDescent="0.35">
      <c r="A381" s="291">
        <v>44281</v>
      </c>
      <c r="B381" s="127">
        <v>7578</v>
      </c>
    </row>
    <row r="382" spans="1:3" x14ac:dyDescent="0.35">
      <c r="A382" s="291">
        <v>44282</v>
      </c>
      <c r="B382" s="127">
        <v>7584</v>
      </c>
    </row>
    <row r="383" spans="1:3" x14ac:dyDescent="0.35">
      <c r="A383" s="291">
        <v>44283</v>
      </c>
      <c r="B383" s="127">
        <v>7584</v>
      </c>
    </row>
    <row r="384" spans="1:3" x14ac:dyDescent="0.35">
      <c r="A384" s="291">
        <v>44284</v>
      </c>
      <c r="B384" s="127">
        <v>7584</v>
      </c>
    </row>
    <row r="385" spans="1:2" x14ac:dyDescent="0.35">
      <c r="A385" s="291">
        <v>44285</v>
      </c>
      <c r="B385" s="127">
        <v>7596</v>
      </c>
    </row>
    <row r="386" spans="1:2" x14ac:dyDescent="0.35">
      <c r="A386" s="291">
        <v>44286</v>
      </c>
      <c r="B386" s="127">
        <v>7602</v>
      </c>
    </row>
    <row r="387" spans="1:2" x14ac:dyDescent="0.35">
      <c r="A387" s="291">
        <v>44287</v>
      </c>
      <c r="B387" s="127">
        <v>7610</v>
      </c>
    </row>
    <row r="388" spans="1:2" x14ac:dyDescent="0.35">
      <c r="A388" s="291">
        <v>44288</v>
      </c>
      <c r="B388" s="127">
        <v>7614</v>
      </c>
    </row>
    <row r="389" spans="1:2" x14ac:dyDescent="0.35">
      <c r="A389" s="291">
        <v>44289</v>
      </c>
      <c r="B389" s="127">
        <v>7614</v>
      </c>
    </row>
    <row r="390" spans="1:2" x14ac:dyDescent="0.35">
      <c r="A390" s="291">
        <v>44290</v>
      </c>
      <c r="B390" s="127">
        <v>7614</v>
      </c>
    </row>
    <row r="391" spans="1:2" x14ac:dyDescent="0.35">
      <c r="A391" s="291">
        <v>44291</v>
      </c>
      <c r="B391" s="127">
        <v>7614</v>
      </c>
    </row>
    <row r="392" spans="1:2" x14ac:dyDescent="0.35">
      <c r="A392" s="291">
        <v>44292</v>
      </c>
      <c r="B392" s="127">
        <v>7614</v>
      </c>
    </row>
    <row r="393" spans="1:2" x14ac:dyDescent="0.35">
      <c r="A393" s="291">
        <v>44293</v>
      </c>
      <c r="B393" s="127">
        <v>7619</v>
      </c>
    </row>
    <row r="394" spans="1:2" x14ac:dyDescent="0.35">
      <c r="A394" s="291">
        <v>44294</v>
      </c>
      <c r="B394" s="127">
        <v>7620</v>
      </c>
    </row>
    <row r="395" spans="1:2" x14ac:dyDescent="0.35">
      <c r="A395" s="291">
        <v>44295</v>
      </c>
      <c r="B395" s="127">
        <v>7626</v>
      </c>
    </row>
    <row r="396" spans="1:2" x14ac:dyDescent="0.35">
      <c r="A396" s="291">
        <v>44296</v>
      </c>
      <c r="B396" s="127">
        <v>7630</v>
      </c>
    </row>
    <row r="397" spans="1:2" x14ac:dyDescent="0.35">
      <c r="A397" s="291">
        <v>44297</v>
      </c>
      <c r="B397" s="127">
        <v>7630</v>
      </c>
    </row>
    <row r="398" spans="1:2" x14ac:dyDescent="0.35">
      <c r="A398" s="291">
        <v>44298</v>
      </c>
      <c r="B398" s="127">
        <v>7630</v>
      </c>
    </row>
    <row r="399" spans="1:2" x14ac:dyDescent="0.35">
      <c r="A399" s="291">
        <v>44299</v>
      </c>
      <c r="B399" s="127">
        <v>7633</v>
      </c>
    </row>
    <row r="400" spans="1:2" x14ac:dyDescent="0.35">
      <c r="A400" s="291">
        <v>44300</v>
      </c>
      <c r="B400" s="127">
        <v>7636</v>
      </c>
    </row>
    <row r="401" spans="1:4" x14ac:dyDescent="0.35">
      <c r="A401" s="291">
        <v>44301</v>
      </c>
      <c r="B401" s="127">
        <v>7637</v>
      </c>
    </row>
    <row r="402" spans="1:4" x14ac:dyDescent="0.35">
      <c r="A402" s="291">
        <v>44302</v>
      </c>
      <c r="B402" s="127">
        <v>7640</v>
      </c>
    </row>
    <row r="403" spans="1:4" x14ac:dyDescent="0.35">
      <c r="A403" s="291">
        <v>44303</v>
      </c>
      <c r="B403" s="127">
        <v>7642</v>
      </c>
    </row>
    <row r="404" spans="1:4" x14ac:dyDescent="0.35">
      <c r="A404" s="291">
        <v>44304</v>
      </c>
      <c r="B404" s="127">
        <v>7642</v>
      </c>
    </row>
    <row r="405" spans="1:4" x14ac:dyDescent="0.35">
      <c r="A405" s="291">
        <v>44305</v>
      </c>
      <c r="B405" s="127">
        <v>7642</v>
      </c>
    </row>
    <row r="406" spans="1:4" x14ac:dyDescent="0.35">
      <c r="A406" s="291">
        <v>44306</v>
      </c>
      <c r="B406" s="127">
        <v>7644</v>
      </c>
    </row>
    <row r="407" spans="1:4" x14ac:dyDescent="0.35">
      <c r="A407" s="291">
        <v>44307</v>
      </c>
      <c r="B407" s="127">
        <v>7643</v>
      </c>
      <c r="D407" s="346" t="s">
        <v>339</v>
      </c>
    </row>
    <row r="408" spans="1:4" x14ac:dyDescent="0.35">
      <c r="A408" s="291">
        <v>44308</v>
      </c>
      <c r="B408" s="127">
        <v>7646</v>
      </c>
    </row>
    <row r="409" spans="1:4" x14ac:dyDescent="0.35">
      <c r="A409" s="291">
        <v>44309</v>
      </c>
      <c r="B409" s="127">
        <v>7647</v>
      </c>
    </row>
    <row r="410" spans="1:4" x14ac:dyDescent="0.35">
      <c r="A410" s="291">
        <v>44310</v>
      </c>
      <c r="B410" s="127">
        <v>7651</v>
      </c>
    </row>
    <row r="411" spans="1:4" x14ac:dyDescent="0.35">
      <c r="A411" s="291">
        <v>44311</v>
      </c>
      <c r="B411" s="127">
        <v>7652</v>
      </c>
    </row>
    <row r="412" spans="1:4" x14ac:dyDescent="0.35">
      <c r="A412" s="291">
        <v>44312</v>
      </c>
      <c r="B412" s="127">
        <v>7652</v>
      </c>
    </row>
    <row r="413" spans="1:4" x14ac:dyDescent="0.35">
      <c r="A413" s="291">
        <v>44313</v>
      </c>
      <c r="B413" s="127">
        <v>7653</v>
      </c>
    </row>
    <row r="414" spans="1:4" x14ac:dyDescent="0.35">
      <c r="A414" s="291">
        <v>44314</v>
      </c>
      <c r="B414" s="127">
        <v>7654</v>
      </c>
    </row>
    <row r="415" spans="1:4" x14ac:dyDescent="0.35">
      <c r="A415" s="291">
        <v>44315</v>
      </c>
      <c r="B415" s="127">
        <v>7659</v>
      </c>
    </row>
    <row r="416" spans="1:4" x14ac:dyDescent="0.35">
      <c r="A416" s="291">
        <v>44316</v>
      </c>
      <c r="B416" s="127">
        <v>7659</v>
      </c>
    </row>
    <row r="417" spans="1:2" x14ac:dyDescent="0.35">
      <c r="A417" s="291">
        <v>44317</v>
      </c>
      <c r="B417" s="127">
        <v>7660</v>
      </c>
    </row>
    <row r="418" spans="1:2" x14ac:dyDescent="0.35">
      <c r="A418" s="291">
        <v>44318</v>
      </c>
      <c r="B418" s="127">
        <v>7660</v>
      </c>
    </row>
    <row r="419" spans="1:2" x14ac:dyDescent="0.35">
      <c r="A419" s="291">
        <v>44319</v>
      </c>
      <c r="B419" s="127">
        <v>7660</v>
      </c>
    </row>
    <row r="420" spans="1:2" x14ac:dyDescent="0.35">
      <c r="A420" s="291">
        <v>44320</v>
      </c>
      <c r="B420" s="127">
        <v>7660</v>
      </c>
    </row>
    <row r="421" spans="1:2" x14ac:dyDescent="0.35">
      <c r="A421" s="291">
        <v>44321</v>
      </c>
      <c r="B421" s="127">
        <v>7660</v>
      </c>
    </row>
    <row r="422" spans="1:2" x14ac:dyDescent="0.35">
      <c r="A422" s="291">
        <v>44322</v>
      </c>
      <c r="B422" s="127">
        <v>7660</v>
      </c>
    </row>
    <row r="423" spans="1:2" x14ac:dyDescent="0.35">
      <c r="A423" s="291">
        <v>44323</v>
      </c>
      <c r="B423" s="127">
        <v>7661</v>
      </c>
    </row>
    <row r="424" spans="1:2" x14ac:dyDescent="0.35">
      <c r="A424" s="291">
        <v>44324</v>
      </c>
      <c r="B424" s="127">
        <v>7661</v>
      </c>
    </row>
    <row r="425" spans="1:2" x14ac:dyDescent="0.35">
      <c r="A425" s="291">
        <v>44325</v>
      </c>
      <c r="B425" s="127">
        <v>7661</v>
      </c>
    </row>
    <row r="426" spans="1:2" x14ac:dyDescent="0.35">
      <c r="A426" s="291">
        <v>44326</v>
      </c>
      <c r="B426" s="127">
        <v>7661</v>
      </c>
    </row>
    <row r="427" spans="1:2" x14ac:dyDescent="0.35">
      <c r="A427" s="291">
        <v>44327</v>
      </c>
      <c r="B427" s="127">
        <v>7661</v>
      </c>
    </row>
    <row r="428" spans="1:2" x14ac:dyDescent="0.35">
      <c r="A428" s="291">
        <v>44328</v>
      </c>
      <c r="B428" s="127">
        <v>7661</v>
      </c>
    </row>
    <row r="429" spans="1:2" x14ac:dyDescent="0.35">
      <c r="A429" s="291">
        <v>44329</v>
      </c>
      <c r="B429" s="127">
        <v>7662</v>
      </c>
    </row>
    <row r="430" spans="1:2" x14ac:dyDescent="0.35">
      <c r="A430" s="291">
        <v>44330</v>
      </c>
      <c r="B430" s="127">
        <v>7664</v>
      </c>
    </row>
    <row r="431" spans="1:2" x14ac:dyDescent="0.35">
      <c r="A431" s="291">
        <v>44331</v>
      </c>
      <c r="B431" s="127">
        <v>7664</v>
      </c>
    </row>
    <row r="432" spans="1:2" x14ac:dyDescent="0.35">
      <c r="A432" s="291">
        <v>44332</v>
      </c>
      <c r="B432" s="127">
        <v>7664</v>
      </c>
    </row>
    <row r="433" spans="1:2" x14ac:dyDescent="0.35">
      <c r="A433" s="291">
        <v>44333</v>
      </c>
      <c r="B433" s="127">
        <v>7664</v>
      </c>
    </row>
    <row r="434" spans="1:2" x14ac:dyDescent="0.35">
      <c r="A434" s="291">
        <v>44334</v>
      </c>
      <c r="B434" s="127">
        <v>7664</v>
      </c>
    </row>
    <row r="435" spans="1:2" x14ac:dyDescent="0.35">
      <c r="A435" s="291">
        <v>44335</v>
      </c>
      <c r="B435" s="127">
        <v>7664</v>
      </c>
    </row>
    <row r="436" spans="1:2" x14ac:dyDescent="0.35">
      <c r="A436" s="291">
        <v>44336</v>
      </c>
      <c r="B436" s="127">
        <v>7664</v>
      </c>
    </row>
    <row r="437" spans="1:2" x14ac:dyDescent="0.35">
      <c r="A437" s="291">
        <v>44337</v>
      </c>
      <c r="B437" s="127">
        <v>7664</v>
      </c>
    </row>
    <row r="438" spans="1:2" x14ac:dyDescent="0.35">
      <c r="A438" s="291">
        <v>44338</v>
      </c>
      <c r="B438" s="127">
        <v>7664</v>
      </c>
    </row>
    <row r="439" spans="1:2" x14ac:dyDescent="0.35">
      <c r="A439" s="291">
        <v>44339</v>
      </c>
      <c r="B439" s="127">
        <v>7664</v>
      </c>
    </row>
    <row r="440" spans="1:2" x14ac:dyDescent="0.35">
      <c r="A440" s="291">
        <v>44340</v>
      </c>
      <c r="B440" s="127">
        <v>7664</v>
      </c>
    </row>
    <row r="441" spans="1:2" x14ac:dyDescent="0.35">
      <c r="A441" s="291">
        <v>44341</v>
      </c>
      <c r="B441" s="127">
        <v>7666</v>
      </c>
    </row>
    <row r="442" spans="1:2" x14ac:dyDescent="0.35">
      <c r="A442" s="291">
        <v>44342</v>
      </c>
      <c r="B442" s="127">
        <v>7666</v>
      </c>
    </row>
    <row r="443" spans="1:2" x14ac:dyDescent="0.35">
      <c r="A443" s="291">
        <v>44343</v>
      </c>
      <c r="B443" s="127">
        <v>7666</v>
      </c>
    </row>
    <row r="444" spans="1:2" x14ac:dyDescent="0.35">
      <c r="A444" s="291">
        <v>44344</v>
      </c>
      <c r="B444" s="127">
        <v>7668</v>
      </c>
    </row>
    <row r="445" spans="1:2" x14ac:dyDescent="0.35">
      <c r="A445" s="291">
        <v>44345</v>
      </c>
      <c r="B445" s="127">
        <v>7668</v>
      </c>
    </row>
    <row r="446" spans="1:2" x14ac:dyDescent="0.35">
      <c r="A446" s="291">
        <v>44346</v>
      </c>
      <c r="B446" s="127">
        <v>7668</v>
      </c>
    </row>
    <row r="447" spans="1:2" x14ac:dyDescent="0.35">
      <c r="A447" s="291">
        <v>44347</v>
      </c>
      <c r="B447" s="127">
        <v>7669</v>
      </c>
    </row>
    <row r="448" spans="1:2" x14ac:dyDescent="0.35">
      <c r="A448" s="291">
        <v>44348</v>
      </c>
      <c r="B448" s="127">
        <v>7669</v>
      </c>
    </row>
    <row r="449" spans="1:2" x14ac:dyDescent="0.35">
      <c r="A449" s="291">
        <v>44349</v>
      </c>
      <c r="B449" s="127">
        <v>7670</v>
      </c>
    </row>
    <row r="450" spans="1:2" x14ac:dyDescent="0.35">
      <c r="A450" s="291">
        <v>44350</v>
      </c>
      <c r="B450" s="127">
        <v>7674</v>
      </c>
    </row>
    <row r="451" spans="1:2" x14ac:dyDescent="0.35">
      <c r="A451" s="291">
        <v>44351</v>
      </c>
      <c r="B451" s="127">
        <v>7676</v>
      </c>
    </row>
    <row r="452" spans="1:2" x14ac:dyDescent="0.35">
      <c r="A452" s="291">
        <v>44352</v>
      </c>
      <c r="B452" s="127">
        <v>7677</v>
      </c>
    </row>
    <row r="453" spans="1:2" x14ac:dyDescent="0.35">
      <c r="A453" s="291">
        <v>44353</v>
      </c>
      <c r="B453" s="127">
        <v>7677</v>
      </c>
    </row>
    <row r="454" spans="1:2" x14ac:dyDescent="0.35">
      <c r="A454" s="291">
        <v>44354</v>
      </c>
      <c r="B454" s="127">
        <v>7677</v>
      </c>
    </row>
    <row r="455" spans="1:2" x14ac:dyDescent="0.35">
      <c r="A455" s="291">
        <v>44355</v>
      </c>
      <c r="B455" s="127">
        <v>7677</v>
      </c>
    </row>
    <row r="456" spans="1:2" x14ac:dyDescent="0.35">
      <c r="A456" s="291">
        <v>44356</v>
      </c>
      <c r="B456" s="127">
        <v>7678</v>
      </c>
    </row>
    <row r="457" spans="1:2" x14ac:dyDescent="0.35">
      <c r="A457" s="291">
        <v>44357</v>
      </c>
      <c r="B457" s="127">
        <v>7679</v>
      </c>
    </row>
    <row r="458" spans="1:2" x14ac:dyDescent="0.35">
      <c r="A458" s="291">
        <v>44358</v>
      </c>
      <c r="B458" s="127">
        <v>7679</v>
      </c>
    </row>
    <row r="459" spans="1:2" x14ac:dyDescent="0.35">
      <c r="A459" s="291">
        <v>44359</v>
      </c>
      <c r="B459" s="127">
        <v>7681</v>
      </c>
    </row>
    <row r="460" spans="1:2" x14ac:dyDescent="0.35">
      <c r="A460" s="291">
        <v>44360</v>
      </c>
      <c r="B460" s="127">
        <v>7681</v>
      </c>
    </row>
    <row r="461" spans="1:2" x14ac:dyDescent="0.35">
      <c r="A461" s="291">
        <v>44361</v>
      </c>
      <c r="B461" s="127">
        <v>7681</v>
      </c>
    </row>
    <row r="462" spans="1:2" x14ac:dyDescent="0.35">
      <c r="A462" s="291">
        <v>44362</v>
      </c>
      <c r="B462" s="127">
        <v>7683</v>
      </c>
    </row>
    <row r="463" spans="1:2" x14ac:dyDescent="0.35">
      <c r="A463" s="291">
        <v>44363</v>
      </c>
      <c r="B463" s="127">
        <v>7684</v>
      </c>
    </row>
    <row r="464" spans="1:2" x14ac:dyDescent="0.35">
      <c r="A464" s="291">
        <v>44364</v>
      </c>
      <c r="B464" s="127">
        <v>7688</v>
      </c>
    </row>
    <row r="465" spans="1:2" x14ac:dyDescent="0.35">
      <c r="A465" s="291">
        <v>44365</v>
      </c>
      <c r="B465" s="127">
        <v>7690</v>
      </c>
    </row>
    <row r="466" spans="1:2" x14ac:dyDescent="0.35">
      <c r="A466" s="291">
        <v>44366</v>
      </c>
      <c r="B466" s="127">
        <v>7692</v>
      </c>
    </row>
    <row r="467" spans="1:2" x14ac:dyDescent="0.35">
      <c r="A467" s="291">
        <v>44367</v>
      </c>
      <c r="B467" s="127">
        <v>7692</v>
      </c>
    </row>
    <row r="468" spans="1:2" x14ac:dyDescent="0.35">
      <c r="A468" s="291">
        <v>44368</v>
      </c>
      <c r="B468" s="127">
        <v>7692</v>
      </c>
    </row>
    <row r="469" spans="1:2" x14ac:dyDescent="0.35">
      <c r="A469" s="291">
        <v>44369</v>
      </c>
      <c r="B469" s="127">
        <v>7696</v>
      </c>
    </row>
    <row r="470" spans="1:2" x14ac:dyDescent="0.35">
      <c r="A470" s="291">
        <v>44370</v>
      </c>
      <c r="B470" s="127">
        <v>7701</v>
      </c>
    </row>
    <row r="471" spans="1:2" x14ac:dyDescent="0.35">
      <c r="A471" s="291">
        <v>44371</v>
      </c>
      <c r="B471" s="127">
        <v>7706</v>
      </c>
    </row>
    <row r="472" spans="1:2" x14ac:dyDescent="0.35">
      <c r="A472" s="291">
        <v>44372</v>
      </c>
      <c r="B472" s="127">
        <v>7708</v>
      </c>
    </row>
    <row r="473" spans="1:2" x14ac:dyDescent="0.35">
      <c r="A473" s="291">
        <v>44373</v>
      </c>
      <c r="B473" s="127">
        <v>7711</v>
      </c>
    </row>
    <row r="474" spans="1:2" s="384" customFormat="1" x14ac:dyDescent="0.35">
      <c r="A474" s="291">
        <v>44374</v>
      </c>
      <c r="B474" s="127">
        <v>7712</v>
      </c>
    </row>
    <row r="475" spans="1:2" x14ac:dyDescent="0.35">
      <c r="A475" s="291">
        <v>44375</v>
      </c>
      <c r="B475" s="127">
        <v>7712</v>
      </c>
    </row>
    <row r="476" spans="1:2" x14ac:dyDescent="0.35">
      <c r="A476" s="291">
        <v>44376</v>
      </c>
      <c r="B476" s="127">
        <v>7713</v>
      </c>
    </row>
    <row r="477" spans="1:2" x14ac:dyDescent="0.35">
      <c r="A477" s="291">
        <v>44377</v>
      </c>
      <c r="B477" s="127">
        <v>7716</v>
      </c>
    </row>
    <row r="478" spans="1:2" x14ac:dyDescent="0.35">
      <c r="A478" s="291">
        <v>44378</v>
      </c>
      <c r="B478" s="127">
        <v>7722</v>
      </c>
    </row>
    <row r="479" spans="1:2" x14ac:dyDescent="0.35">
      <c r="A479" s="291">
        <v>44379</v>
      </c>
      <c r="B479" s="127">
        <v>7726</v>
      </c>
    </row>
    <row r="480" spans="1:2" x14ac:dyDescent="0.35">
      <c r="A480" s="291">
        <v>44380</v>
      </c>
      <c r="B480" s="127">
        <v>7729</v>
      </c>
    </row>
    <row r="481" spans="1:2" x14ac:dyDescent="0.35">
      <c r="A481" s="291">
        <v>44381</v>
      </c>
      <c r="B481" s="127">
        <v>7729</v>
      </c>
    </row>
    <row r="482" spans="1:2" x14ac:dyDescent="0.35">
      <c r="A482" s="291">
        <v>44382</v>
      </c>
      <c r="B482" s="127">
        <v>7729</v>
      </c>
    </row>
    <row r="483" spans="1:2" x14ac:dyDescent="0.35">
      <c r="A483" s="291">
        <v>44383</v>
      </c>
      <c r="B483" s="127">
        <v>7735</v>
      </c>
    </row>
    <row r="484" spans="1:2" x14ac:dyDescent="0.35">
      <c r="A484" s="291">
        <v>44384</v>
      </c>
      <c r="B484" s="127">
        <v>7740</v>
      </c>
    </row>
    <row r="485" spans="1:2" x14ac:dyDescent="0.35">
      <c r="A485" s="291">
        <v>44385</v>
      </c>
      <c r="B485" s="127">
        <v>7744</v>
      </c>
    </row>
    <row r="486" spans="1:2" x14ac:dyDescent="0.35">
      <c r="A486" s="291">
        <v>44386</v>
      </c>
      <c r="B486" s="127">
        <v>7750</v>
      </c>
    </row>
    <row r="487" spans="1:2" x14ac:dyDescent="0.35">
      <c r="A487" s="291">
        <v>44387</v>
      </c>
      <c r="B487" s="127">
        <v>7757</v>
      </c>
    </row>
    <row r="488" spans="1:2" x14ac:dyDescent="0.35">
      <c r="A488" s="291">
        <v>44388</v>
      </c>
      <c r="B488" s="127">
        <v>7757</v>
      </c>
    </row>
    <row r="489" spans="1:2" x14ac:dyDescent="0.35">
      <c r="A489" s="291">
        <v>44389</v>
      </c>
      <c r="B489" s="127">
        <v>7757</v>
      </c>
    </row>
    <row r="490" spans="1:2" x14ac:dyDescent="0.35">
      <c r="A490" s="291">
        <v>44390</v>
      </c>
      <c r="B490" s="127">
        <v>7761</v>
      </c>
    </row>
    <row r="491" spans="1:2" x14ac:dyDescent="0.35">
      <c r="A491" s="291">
        <v>44391</v>
      </c>
      <c r="B491" s="127">
        <v>7772</v>
      </c>
    </row>
    <row r="492" spans="1:2" x14ac:dyDescent="0.35">
      <c r="A492" s="291">
        <v>44392</v>
      </c>
      <c r="B492" s="127">
        <v>7791</v>
      </c>
    </row>
    <row r="493" spans="1:2" x14ac:dyDescent="0.35">
      <c r="A493" s="291">
        <v>44393</v>
      </c>
      <c r="B493" s="127">
        <v>7796</v>
      </c>
    </row>
    <row r="494" spans="1:2" x14ac:dyDescent="0.35">
      <c r="A494" s="291">
        <v>44394</v>
      </c>
      <c r="B494" s="127">
        <v>7800</v>
      </c>
    </row>
    <row r="495" spans="1:2" x14ac:dyDescent="0.35">
      <c r="A495" s="291">
        <v>44395</v>
      </c>
      <c r="B495" s="127">
        <v>7800</v>
      </c>
    </row>
    <row r="496" spans="1:2" x14ac:dyDescent="0.35">
      <c r="A496" s="291">
        <v>44396</v>
      </c>
      <c r="B496" s="127">
        <v>7800</v>
      </c>
    </row>
    <row r="497" spans="1:2" x14ac:dyDescent="0.35">
      <c r="A497" s="291">
        <v>44397</v>
      </c>
      <c r="B497" s="127">
        <v>7813</v>
      </c>
    </row>
    <row r="498" spans="1:2" x14ac:dyDescent="0.35">
      <c r="A498" s="291">
        <v>44398</v>
      </c>
      <c r="B498" s="127">
        <v>7820</v>
      </c>
    </row>
    <row r="499" spans="1:2" x14ac:dyDescent="0.35">
      <c r="A499" s="291">
        <v>44399</v>
      </c>
      <c r="B499" s="127">
        <v>7842</v>
      </c>
    </row>
    <row r="500" spans="1:2" x14ac:dyDescent="0.35">
      <c r="A500" s="291">
        <v>44400</v>
      </c>
      <c r="B500" s="127">
        <v>7848</v>
      </c>
    </row>
    <row r="501" spans="1:2" s="384" customFormat="1" x14ac:dyDescent="0.35">
      <c r="A501" s="291">
        <v>44401</v>
      </c>
      <c r="B501" s="127">
        <v>7859</v>
      </c>
    </row>
    <row r="502" spans="1:2" x14ac:dyDescent="0.35">
      <c r="A502" s="291">
        <v>44402</v>
      </c>
      <c r="B502" s="127">
        <v>7859</v>
      </c>
    </row>
    <row r="503" spans="1:2" x14ac:dyDescent="0.35">
      <c r="A503" s="291">
        <v>44403</v>
      </c>
      <c r="B503" s="127">
        <v>7859</v>
      </c>
    </row>
    <row r="504" spans="1:2" x14ac:dyDescent="0.35">
      <c r="A504" s="291">
        <v>44404</v>
      </c>
      <c r="B504" s="127">
        <v>7866</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5"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81640625" customWidth="1"/>
    <col min="6" max="6" width="13.1796875" customWidth="1"/>
    <col min="15" max="19" width="15" customWidth="1"/>
    <col min="20" max="20" width="12.1796875" customWidth="1"/>
  </cols>
  <sheetData>
    <row r="1" spans="1:21" x14ac:dyDescent="0.35">
      <c r="A1" s="583" t="s">
        <v>342</v>
      </c>
      <c r="B1" s="583"/>
      <c r="C1" s="583"/>
      <c r="D1" s="583"/>
      <c r="E1" s="583"/>
      <c r="F1" s="450"/>
      <c r="G1" s="450"/>
      <c r="H1" s="450"/>
      <c r="I1" s="450"/>
      <c r="J1" s="450"/>
      <c r="K1" s="450"/>
      <c r="L1" s="450"/>
      <c r="M1" s="450"/>
      <c r="N1" s="450"/>
      <c r="O1" s="476" t="s">
        <v>343</v>
      </c>
      <c r="P1" s="94"/>
      <c r="Q1" s="94"/>
      <c r="R1" s="94"/>
      <c r="S1" s="94"/>
      <c r="T1" s="94"/>
      <c r="U1" s="264"/>
    </row>
    <row r="2" spans="1:21" x14ac:dyDescent="0.3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35">
      <c r="A3" s="477" t="s">
        <v>0</v>
      </c>
      <c r="B3" s="478" t="s">
        <v>165</v>
      </c>
      <c r="C3" s="478" t="s">
        <v>162</v>
      </c>
      <c r="D3" s="479" t="s">
        <v>168</v>
      </c>
      <c r="E3" s="479" t="s">
        <v>166</v>
      </c>
      <c r="F3" s="453"/>
      <c r="G3" s="453"/>
      <c r="H3" s="453"/>
      <c r="I3" s="453"/>
      <c r="J3" s="453"/>
      <c r="K3" s="453"/>
      <c r="L3" s="453"/>
      <c r="M3" s="453"/>
      <c r="N3" s="453"/>
      <c r="O3" s="477" t="s">
        <v>0</v>
      </c>
      <c r="P3" s="478" t="s">
        <v>165</v>
      </c>
      <c r="Q3" s="478" t="s">
        <v>162</v>
      </c>
      <c r="R3" s="479" t="s">
        <v>168</v>
      </c>
      <c r="S3" s="479" t="s">
        <v>166</v>
      </c>
      <c r="T3" s="480"/>
      <c r="U3" s="264"/>
    </row>
    <row r="4" spans="1:21" x14ac:dyDescent="0.3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3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3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3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3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3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3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3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3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3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3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3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3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3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3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3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3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3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3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3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3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3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3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3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3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3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3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3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3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3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3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3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3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3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3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3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3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3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3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3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3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3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3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3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3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3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3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3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3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3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3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3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3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3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3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3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3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3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3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3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3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3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3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3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3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3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3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3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3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3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3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3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3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3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3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3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3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3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3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3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3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3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3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3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3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3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3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3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3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35">
      <c r="A93" s="295">
        <v>44183</v>
      </c>
      <c r="B93" s="488">
        <v>44480</v>
      </c>
      <c r="C93" s="292">
        <v>0.80237825229999993</v>
      </c>
      <c r="D93" s="292">
        <v>0.13409418100000001</v>
      </c>
      <c r="E93" s="292">
        <v>6.3514698199999997E-2</v>
      </c>
      <c r="F93" s="450"/>
      <c r="G93" s="450"/>
      <c r="H93" s="450"/>
      <c r="I93" s="450"/>
      <c r="J93" s="450"/>
      <c r="K93" s="450"/>
      <c r="L93" s="450"/>
      <c r="M93" s="450"/>
      <c r="N93" s="450"/>
      <c r="O93" s="94" t="s">
        <v>344</v>
      </c>
      <c r="P93" s="94"/>
      <c r="Q93" s="94"/>
      <c r="R93" s="94"/>
      <c r="S93" s="94"/>
      <c r="T93" s="94"/>
      <c r="U93" s="264"/>
    </row>
    <row r="94" spans="1:21" x14ac:dyDescent="0.35">
      <c r="A94" s="295">
        <v>44186</v>
      </c>
      <c r="B94" s="488">
        <v>74080</v>
      </c>
      <c r="C94" s="292">
        <v>0.61673762059999993</v>
      </c>
      <c r="D94" s="292">
        <v>0.23838858239999999</v>
      </c>
      <c r="E94" s="292">
        <v>0.14484608819999997</v>
      </c>
      <c r="F94" s="450"/>
      <c r="G94" s="450"/>
      <c r="H94" s="450"/>
      <c r="I94" s="450"/>
      <c r="J94" s="450"/>
      <c r="K94" s="450"/>
      <c r="L94" s="450"/>
      <c r="M94" s="450"/>
      <c r="N94" s="450"/>
      <c r="O94" s="94" t="s">
        <v>344</v>
      </c>
      <c r="P94" s="94"/>
      <c r="Q94" s="94"/>
      <c r="R94" s="94"/>
      <c r="S94" s="94"/>
      <c r="T94" s="94"/>
      <c r="U94" s="264"/>
    </row>
    <row r="95" spans="1:21" x14ac:dyDescent="0.35">
      <c r="A95" s="295">
        <v>44187</v>
      </c>
      <c r="B95" s="488">
        <v>79992</v>
      </c>
      <c r="C95" s="292">
        <v>0.55153155800000009</v>
      </c>
      <c r="D95" s="292">
        <v>0.28552678770000001</v>
      </c>
      <c r="E95" s="292">
        <v>0.16291248800000002</v>
      </c>
      <c r="F95" s="450"/>
      <c r="G95" s="450"/>
      <c r="H95" s="450"/>
      <c r="I95" s="450"/>
      <c r="J95" s="450"/>
      <c r="K95" s="450"/>
      <c r="L95" s="450"/>
      <c r="M95" s="450"/>
      <c r="N95" s="450"/>
      <c r="O95" s="94" t="s">
        <v>344</v>
      </c>
      <c r="P95" s="94"/>
      <c r="Q95" s="94"/>
      <c r="R95" s="94"/>
      <c r="S95" s="94"/>
      <c r="T95" s="94"/>
      <c r="U95" s="264"/>
    </row>
    <row r="96" spans="1:21" x14ac:dyDescent="0.35">
      <c r="A96" s="295">
        <v>44188</v>
      </c>
      <c r="B96" s="488">
        <v>27333</v>
      </c>
      <c r="C96" s="292">
        <v>0.56089519779999997</v>
      </c>
      <c r="D96" s="292">
        <v>0.22995571740000001</v>
      </c>
      <c r="E96" s="292">
        <v>0.2091490848</v>
      </c>
      <c r="F96" s="450"/>
      <c r="G96" s="450"/>
      <c r="H96" s="450"/>
      <c r="I96" s="450"/>
      <c r="J96" s="450"/>
      <c r="K96" s="450"/>
      <c r="L96" s="450"/>
      <c r="M96" s="450"/>
      <c r="N96" s="450"/>
      <c r="O96" s="94" t="s">
        <v>344</v>
      </c>
      <c r="P96" s="94"/>
      <c r="Q96" s="94"/>
      <c r="R96" s="94"/>
      <c r="S96" s="94"/>
      <c r="T96" s="94"/>
      <c r="U96" s="264"/>
    </row>
    <row r="97" spans="1:25" x14ac:dyDescent="0.35">
      <c r="B97" s="428" t="s">
        <v>345</v>
      </c>
      <c r="C97" s="224"/>
      <c r="D97" s="224"/>
      <c r="E97" s="224"/>
      <c r="F97" s="224"/>
      <c r="G97" s="264"/>
      <c r="H97" s="264"/>
      <c r="I97" s="264"/>
      <c r="J97" s="264"/>
      <c r="K97" s="264"/>
      <c r="L97" s="264"/>
      <c r="M97" s="264"/>
      <c r="N97" s="264"/>
      <c r="O97" s="428" t="s">
        <v>345</v>
      </c>
      <c r="P97" s="224"/>
      <c r="Q97" s="224"/>
      <c r="R97" s="224"/>
      <c r="S97" s="224"/>
      <c r="T97" s="224"/>
      <c r="U97" s="264"/>
    </row>
    <row r="98" spans="1:25" x14ac:dyDescent="0.35">
      <c r="A98" s="489" t="s">
        <v>346</v>
      </c>
      <c r="B98" s="428" t="s">
        <v>354</v>
      </c>
      <c r="C98" s="224"/>
      <c r="D98" s="224"/>
      <c r="E98" s="224"/>
      <c r="F98" s="224"/>
      <c r="G98" s="264"/>
      <c r="H98" s="264"/>
      <c r="I98" s="264"/>
      <c r="J98" s="264"/>
      <c r="K98" s="264"/>
      <c r="L98" s="264"/>
      <c r="M98" s="264"/>
      <c r="N98" s="264"/>
      <c r="O98" s="428" t="s">
        <v>354</v>
      </c>
      <c r="P98" s="224"/>
      <c r="Q98" s="224"/>
      <c r="R98" s="224"/>
      <c r="S98" s="224"/>
      <c r="T98" s="224"/>
      <c r="U98" s="264"/>
    </row>
    <row r="99" spans="1:25" x14ac:dyDescent="0.35">
      <c r="A99" s="295">
        <v>44270</v>
      </c>
      <c r="B99" s="488">
        <v>6236</v>
      </c>
      <c r="C99" s="292">
        <v>0.95560927529999995</v>
      </c>
      <c r="D99" s="292">
        <v>2.87342451E-2</v>
      </c>
      <c r="E99" s="292">
        <v>1.5656479600000002E-2</v>
      </c>
      <c r="F99" s="224" t="s">
        <v>346</v>
      </c>
      <c r="G99" s="264"/>
      <c r="H99" s="264"/>
      <c r="I99" s="264"/>
      <c r="K99" s="264"/>
      <c r="L99" s="22" t="s">
        <v>355</v>
      </c>
      <c r="M99" s="264"/>
      <c r="N99" s="264"/>
      <c r="O99" s="294">
        <v>44270</v>
      </c>
      <c r="P99" s="385">
        <v>5613</v>
      </c>
      <c r="Q99" s="257">
        <v>0.95775926290000002</v>
      </c>
      <c r="R99" s="257">
        <v>2.8113455499999999E-2</v>
      </c>
      <c r="S99" s="257">
        <v>1.41272816E-2</v>
      </c>
      <c r="T99" s="224" t="s">
        <v>346</v>
      </c>
      <c r="U99" s="264"/>
      <c r="Y99" s="22" t="s">
        <v>355</v>
      </c>
    </row>
    <row r="100" spans="1:25" x14ac:dyDescent="0.35">
      <c r="A100" s="295">
        <v>44271</v>
      </c>
      <c r="B100" s="488">
        <v>6459</v>
      </c>
      <c r="C100" s="292">
        <v>0.95502158609999999</v>
      </c>
      <c r="D100" s="292">
        <v>2.8763728700000001E-2</v>
      </c>
      <c r="E100" s="292">
        <v>1.6214685199999999E-2</v>
      </c>
      <c r="F100" s="224" t="s">
        <v>346</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346</v>
      </c>
      <c r="U100" s="264"/>
    </row>
    <row r="101" spans="1:25" x14ac:dyDescent="0.35">
      <c r="A101" s="295">
        <v>44272</v>
      </c>
      <c r="B101" s="488">
        <v>7026</v>
      </c>
      <c r="C101" s="292">
        <v>0.9509061056</v>
      </c>
      <c r="D101" s="292">
        <v>3.1480994700000001E-2</v>
      </c>
      <c r="E101" s="292">
        <v>1.7610359999999999E-2</v>
      </c>
      <c r="F101" s="224" t="s">
        <v>346</v>
      </c>
      <c r="O101" s="294">
        <v>44272</v>
      </c>
      <c r="P101" s="385">
        <v>6598</v>
      </c>
      <c r="Q101" s="257">
        <v>0.95307786080000001</v>
      </c>
      <c r="R101" s="257">
        <v>3.0343084999999999E-2</v>
      </c>
      <c r="S101" s="257">
        <v>1.6576514800000001E-2</v>
      </c>
      <c r="T101" s="224" t="s">
        <v>346</v>
      </c>
    </row>
    <row r="102" spans="1:25" x14ac:dyDescent="0.35">
      <c r="A102" s="295">
        <v>44273</v>
      </c>
      <c r="B102" s="488">
        <v>7257</v>
      </c>
      <c r="C102" s="292">
        <v>0.9474164397</v>
      </c>
      <c r="D102" s="292">
        <v>3.4120481499999994E-2</v>
      </c>
      <c r="E102" s="292">
        <v>1.82318141E-2</v>
      </c>
      <c r="F102" s="224" t="s">
        <v>346</v>
      </c>
      <c r="O102" s="294">
        <v>44273</v>
      </c>
      <c r="P102" s="385">
        <v>6936</v>
      </c>
      <c r="Q102" s="257">
        <v>0.9496414029000001</v>
      </c>
      <c r="R102" s="257">
        <v>3.2702532700000002E-2</v>
      </c>
      <c r="S102" s="257">
        <v>1.7424834300000001E-2</v>
      </c>
      <c r="T102" s="224" t="s">
        <v>346</v>
      </c>
    </row>
    <row r="103" spans="1:25" x14ac:dyDescent="0.35">
      <c r="A103" s="295">
        <v>44274</v>
      </c>
      <c r="B103" s="488">
        <v>7689</v>
      </c>
      <c r="C103" s="292">
        <v>0.9373947091</v>
      </c>
      <c r="D103" s="292">
        <v>4.2672313000000003E-2</v>
      </c>
      <c r="E103" s="292">
        <v>1.9678109200000002E-2</v>
      </c>
      <c r="F103" s="224" t="s">
        <v>346</v>
      </c>
      <c r="O103" s="294">
        <v>44274</v>
      </c>
      <c r="P103" s="385">
        <v>7508</v>
      </c>
      <c r="Q103" s="257">
        <v>0.9387206132</v>
      </c>
      <c r="R103" s="257">
        <v>4.1826591199999999E-2</v>
      </c>
      <c r="S103" s="257">
        <v>1.9197943299999999E-2</v>
      </c>
      <c r="T103" s="224" t="s">
        <v>346</v>
      </c>
    </row>
    <row r="104" spans="1:25" x14ac:dyDescent="0.35">
      <c r="A104" s="295">
        <v>44277</v>
      </c>
      <c r="B104" s="488">
        <v>8152</v>
      </c>
      <c r="C104" s="292">
        <v>0.92758325539999997</v>
      </c>
      <c r="D104" s="292">
        <v>5.19330603E-2</v>
      </c>
      <c r="E104" s="292">
        <v>2.0483684200000001E-2</v>
      </c>
      <c r="F104" s="224" t="s">
        <v>346</v>
      </c>
      <c r="O104" s="294">
        <v>44277</v>
      </c>
      <c r="P104" s="385">
        <v>6967</v>
      </c>
      <c r="Q104" s="257">
        <v>0.93261251879999996</v>
      </c>
      <c r="R104" s="257">
        <v>4.9884766999999997E-2</v>
      </c>
      <c r="S104" s="257">
        <v>1.7502714099999997E-2</v>
      </c>
      <c r="T104" s="224" t="s">
        <v>346</v>
      </c>
    </row>
    <row r="105" spans="1:25" x14ac:dyDescent="0.35">
      <c r="A105" s="295">
        <v>44278</v>
      </c>
      <c r="B105" s="488">
        <v>8887</v>
      </c>
      <c r="C105" s="292">
        <v>0.92917075819999995</v>
      </c>
      <c r="D105" s="292">
        <v>4.85817256E-2</v>
      </c>
      <c r="E105" s="292">
        <v>2.2247516199999998E-2</v>
      </c>
      <c r="F105" s="224" t="s">
        <v>346</v>
      </c>
      <c r="O105" s="294">
        <v>44278</v>
      </c>
      <c r="P105" s="385">
        <v>7779</v>
      </c>
      <c r="Q105" s="257">
        <v>0.94049879660000002</v>
      </c>
      <c r="R105" s="257">
        <v>3.99646892E-2</v>
      </c>
      <c r="S105" s="257">
        <v>1.9536514200000001E-2</v>
      </c>
      <c r="T105" s="224" t="s">
        <v>346</v>
      </c>
    </row>
    <row r="106" spans="1:25" x14ac:dyDescent="0.35">
      <c r="A106" s="295">
        <v>44279</v>
      </c>
      <c r="B106" s="488">
        <v>9332</v>
      </c>
      <c r="C106" s="292">
        <v>0.93142913019999996</v>
      </c>
      <c r="D106" s="292">
        <v>4.5210222899999999E-2</v>
      </c>
      <c r="E106" s="292">
        <v>2.3358107200000002E-2</v>
      </c>
      <c r="F106" s="224" t="s">
        <v>346</v>
      </c>
      <c r="O106" s="294">
        <v>44279</v>
      </c>
      <c r="P106" s="385">
        <v>8733</v>
      </c>
      <c r="Q106" s="257">
        <v>0.93512083260000001</v>
      </c>
      <c r="R106" s="257">
        <v>4.2929440400000005E-2</v>
      </c>
      <c r="S106" s="257">
        <v>2.1947187600000001E-2</v>
      </c>
      <c r="T106" s="224" t="s">
        <v>346</v>
      </c>
    </row>
    <row r="107" spans="1:25" x14ac:dyDescent="0.35">
      <c r="A107" s="295">
        <v>44280</v>
      </c>
      <c r="B107" s="488">
        <v>9477</v>
      </c>
      <c r="C107" s="292">
        <v>0.92858240520000002</v>
      </c>
      <c r="D107" s="292">
        <v>4.7594372699999998E-2</v>
      </c>
      <c r="E107" s="292">
        <v>2.3823221999999998E-2</v>
      </c>
      <c r="F107" s="224" t="s">
        <v>346</v>
      </c>
      <c r="O107" s="294">
        <v>44280</v>
      </c>
      <c r="P107" s="385">
        <v>8949</v>
      </c>
      <c r="Q107" s="257">
        <v>0.93190683210000003</v>
      </c>
      <c r="R107" s="257">
        <v>4.55909839E-2</v>
      </c>
      <c r="S107" s="257">
        <v>2.2502183800000002E-2</v>
      </c>
      <c r="T107" s="224" t="s">
        <v>346</v>
      </c>
    </row>
    <row r="108" spans="1:25" x14ac:dyDescent="0.35">
      <c r="A108" s="295">
        <v>44281</v>
      </c>
      <c r="B108" s="488">
        <v>9843</v>
      </c>
      <c r="C108" s="292">
        <v>0.90576922269999993</v>
      </c>
      <c r="D108" s="292">
        <v>6.8938733400000007E-2</v>
      </c>
      <c r="E108" s="292">
        <v>2.5292044000000003E-2</v>
      </c>
      <c r="F108" s="224" t="s">
        <v>346</v>
      </c>
      <c r="O108" s="294">
        <v>44281</v>
      </c>
      <c r="P108" s="385">
        <v>9530</v>
      </c>
      <c r="Q108" s="257">
        <v>0.90750470490000001</v>
      </c>
      <c r="R108" s="257">
        <v>6.7873258800000003E-2</v>
      </c>
      <c r="S108" s="257">
        <v>2.46220363E-2</v>
      </c>
      <c r="T108" s="224" t="s">
        <v>346</v>
      </c>
    </row>
    <row r="109" spans="1:25" x14ac:dyDescent="0.35">
      <c r="A109" s="295">
        <v>44284</v>
      </c>
      <c r="B109" s="488">
        <v>9183</v>
      </c>
      <c r="C109" s="292">
        <v>0.90234998649999998</v>
      </c>
      <c r="D109" s="292">
        <v>7.0133025500000001E-2</v>
      </c>
      <c r="E109" s="292">
        <v>2.7516987900000001E-2</v>
      </c>
      <c r="F109" s="224" t="s">
        <v>346</v>
      </c>
      <c r="O109" s="294">
        <v>44284</v>
      </c>
      <c r="P109" s="385">
        <v>8788</v>
      </c>
      <c r="Q109" s="257">
        <v>0.90575591099999997</v>
      </c>
      <c r="R109" s="257">
        <v>6.7897728599999999E-2</v>
      </c>
      <c r="S109" s="257">
        <v>2.63463603E-2</v>
      </c>
      <c r="T109" s="224" t="s">
        <v>346</v>
      </c>
    </row>
    <row r="110" spans="1:25" x14ac:dyDescent="0.35">
      <c r="A110" s="295">
        <v>44285</v>
      </c>
      <c r="B110" s="488">
        <v>9560</v>
      </c>
      <c r="C110" s="292">
        <v>0.91469070139999997</v>
      </c>
      <c r="D110" s="292">
        <v>5.6613375099999995E-2</v>
      </c>
      <c r="E110" s="292">
        <v>2.8695923499999998E-2</v>
      </c>
      <c r="F110" s="224" t="s">
        <v>346</v>
      </c>
      <c r="O110" s="294">
        <v>44285</v>
      </c>
      <c r="P110" s="385">
        <v>9140</v>
      </c>
      <c r="Q110" s="257">
        <v>0.91781270019999994</v>
      </c>
      <c r="R110" s="257">
        <v>5.4680980900000002E-2</v>
      </c>
      <c r="S110" s="257">
        <v>2.7506318800000002E-2</v>
      </c>
      <c r="T110" s="224" t="s">
        <v>346</v>
      </c>
    </row>
    <row r="111" spans="1:25" x14ac:dyDescent="0.35">
      <c r="A111" s="295">
        <v>44286</v>
      </c>
      <c r="B111" s="488">
        <v>10092</v>
      </c>
      <c r="C111" s="292">
        <v>0.9148463228</v>
      </c>
      <c r="D111" s="292">
        <v>5.4811492500000003E-2</v>
      </c>
      <c r="E111" s="292">
        <v>3.0342184800000001E-2</v>
      </c>
      <c r="F111" s="224" t="s">
        <v>346</v>
      </c>
      <c r="O111" s="294">
        <v>44286</v>
      </c>
      <c r="P111" s="385">
        <v>9608</v>
      </c>
      <c r="Q111" s="257">
        <v>0.91820638560000001</v>
      </c>
      <c r="R111" s="257">
        <v>5.2748720900000004E-2</v>
      </c>
      <c r="S111" s="257">
        <v>2.9044893499999995E-2</v>
      </c>
      <c r="T111" s="224" t="s">
        <v>346</v>
      </c>
    </row>
    <row r="112" spans="1:25" x14ac:dyDescent="0.35">
      <c r="A112" s="295">
        <v>44287</v>
      </c>
      <c r="B112" s="488">
        <v>10283</v>
      </c>
      <c r="C112" s="292">
        <v>0.89392885030000002</v>
      </c>
      <c r="D112" s="292">
        <v>7.5137015799999998E-2</v>
      </c>
      <c r="E112" s="292">
        <v>3.0934133799999999E-2</v>
      </c>
      <c r="F112" s="224" t="s">
        <v>346</v>
      </c>
      <c r="O112" s="294">
        <v>44287</v>
      </c>
      <c r="P112" s="385">
        <v>10284</v>
      </c>
      <c r="Q112" s="257">
        <v>0.89395646130000006</v>
      </c>
      <c r="R112" s="257">
        <v>7.5106466499999996E-2</v>
      </c>
      <c r="S112" s="257">
        <v>3.0937072200000002E-2</v>
      </c>
      <c r="T112" s="224" t="s">
        <v>346</v>
      </c>
    </row>
    <row r="113" spans="1:20" x14ac:dyDescent="0.35">
      <c r="B113" s="428" t="s">
        <v>347</v>
      </c>
      <c r="C113" s="428"/>
      <c r="D113" s="490"/>
      <c r="E113" s="490"/>
      <c r="F113" s="264"/>
      <c r="O113" s="428" t="s">
        <v>347</v>
      </c>
      <c r="P113" s="385"/>
      <c r="Q113" s="257"/>
      <c r="R113" s="257"/>
      <c r="S113" s="257"/>
      <c r="T113" s="224"/>
    </row>
    <row r="114" spans="1:20" x14ac:dyDescent="0.35">
      <c r="A114" s="489" t="s">
        <v>348</v>
      </c>
      <c r="B114" s="428" t="s">
        <v>349</v>
      </c>
      <c r="C114" s="224"/>
      <c r="O114" s="428" t="s">
        <v>349</v>
      </c>
      <c r="P114" s="224"/>
      <c r="Q114" s="224"/>
      <c r="R114" s="224"/>
      <c r="S114" s="224"/>
      <c r="T114" s="224"/>
    </row>
    <row r="115" spans="1:20" x14ac:dyDescent="0.3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3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3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3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3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3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3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3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3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3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3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3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3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3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3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35">
      <c r="A130" s="538">
        <v>44319</v>
      </c>
      <c r="B130" s="529">
        <v>21</v>
      </c>
      <c r="C130" s="491">
        <v>0.93794800150000002</v>
      </c>
      <c r="D130" s="491">
        <v>6.0837079299999999E-2</v>
      </c>
      <c r="E130" s="491">
        <v>1.2149190999999999E-3</v>
      </c>
      <c r="F130" s="535" t="s">
        <v>384</v>
      </c>
      <c r="O130" s="294">
        <v>44319</v>
      </c>
      <c r="P130">
        <v>20</v>
      </c>
      <c r="Q130" s="493">
        <v>0.91792226779999997</v>
      </c>
      <c r="R130" s="493">
        <v>8.0534459700000005E-2</v>
      </c>
      <c r="S130" s="493">
        <v>1.5432726E-3</v>
      </c>
    </row>
    <row r="131" spans="1:19" x14ac:dyDescent="0.3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3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35">
      <c r="A133" s="538">
        <v>44322</v>
      </c>
      <c r="B133" s="529">
        <v>2775</v>
      </c>
      <c r="C133" s="491">
        <v>0.92873731059999998</v>
      </c>
      <c r="D133" s="491">
        <v>6.1691741299999998E-2</v>
      </c>
      <c r="E133" s="491">
        <v>9.5301710000000005E-3</v>
      </c>
      <c r="F133" s="536" t="s">
        <v>388</v>
      </c>
      <c r="O133" s="294">
        <v>44322</v>
      </c>
      <c r="P133" s="8">
        <v>1992</v>
      </c>
      <c r="Q133" s="493">
        <v>0.93070739150000004</v>
      </c>
      <c r="R133" s="493">
        <v>6.1721495199999997E-2</v>
      </c>
      <c r="S133" s="493">
        <v>7.5305019999999997E-3</v>
      </c>
    </row>
    <row r="134" spans="1:19" x14ac:dyDescent="0.35">
      <c r="A134" s="538">
        <v>44323</v>
      </c>
      <c r="B134" s="542">
        <v>5297</v>
      </c>
      <c r="C134" s="543">
        <v>0.89313715189999998</v>
      </c>
      <c r="D134" s="543">
        <v>9.9253736400000001E-2</v>
      </c>
      <c r="E134" s="543">
        <v>7.5964113999999992E-3</v>
      </c>
      <c r="O134" s="294">
        <v>44323</v>
      </c>
      <c r="P134" s="8">
        <v>5085</v>
      </c>
      <c r="Q134" s="493">
        <v>0.89323547309999995</v>
      </c>
      <c r="R134" s="493">
        <v>9.9458021899999999E-2</v>
      </c>
      <c r="S134" s="493">
        <v>7.2938083999999999E-3</v>
      </c>
    </row>
    <row r="135" spans="1:19" x14ac:dyDescent="0.35">
      <c r="A135" s="538">
        <v>44326</v>
      </c>
      <c r="B135" s="542">
        <v>5529</v>
      </c>
      <c r="C135" s="543">
        <v>0.92003509799999994</v>
      </c>
      <c r="D135" s="543">
        <v>7.2294424999999995E-2</v>
      </c>
      <c r="E135" s="543">
        <v>7.6466644999999998E-3</v>
      </c>
      <c r="O135" s="294">
        <v>44326</v>
      </c>
      <c r="P135" s="8">
        <v>5028</v>
      </c>
      <c r="Q135" s="493">
        <v>0.92133295540000004</v>
      </c>
      <c r="R135" s="493">
        <v>7.1702327100000005E-2</v>
      </c>
      <c r="S135" s="493">
        <v>6.9409126999999994E-3</v>
      </c>
    </row>
    <row r="136" spans="1:19" x14ac:dyDescent="0.3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3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3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3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3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3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3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3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3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3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3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3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3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35">
      <c r="A149" s="538">
        <v>44344</v>
      </c>
      <c r="B149" s="529">
        <v>8459</v>
      </c>
      <c r="C149" s="491">
        <v>0.88535649540000005</v>
      </c>
      <c r="D149" s="491">
        <v>9.4829805399999995E-2</v>
      </c>
      <c r="E149" s="491">
        <v>1.9793268400000001E-2</v>
      </c>
      <c r="F149" s="536" t="s">
        <v>401</v>
      </c>
      <c r="O149" s="294">
        <v>44344</v>
      </c>
      <c r="P149" s="8">
        <v>8526</v>
      </c>
      <c r="Q149" s="493">
        <v>0.88354540700000006</v>
      </c>
      <c r="R149" s="493">
        <v>9.6315591899999997E-2</v>
      </c>
      <c r="S149" s="493">
        <v>2.01184469E-2</v>
      </c>
    </row>
    <row r="150" spans="1:19" x14ac:dyDescent="0.35">
      <c r="A150" s="538">
        <v>44347</v>
      </c>
      <c r="B150" s="529">
        <v>5323</v>
      </c>
      <c r="C150" s="491">
        <v>0.8926661012999999</v>
      </c>
      <c r="D150" s="491">
        <v>9.3143041600000004E-2</v>
      </c>
      <c r="E150" s="491">
        <v>1.41405647E-2</v>
      </c>
      <c r="F150" s="536" t="s">
        <v>400</v>
      </c>
      <c r="O150" s="294">
        <v>44347</v>
      </c>
      <c r="P150" s="8">
        <v>5340</v>
      </c>
      <c r="Q150" s="493">
        <v>0.89043131409999998</v>
      </c>
      <c r="R150" s="493">
        <v>9.4526284099999996E-2</v>
      </c>
      <c r="S150" s="493">
        <v>1.4415635099999999E-2</v>
      </c>
    </row>
    <row r="151" spans="1:19" x14ac:dyDescent="0.3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3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3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35">
      <c r="A154" s="538">
        <v>44351</v>
      </c>
      <c r="B154" s="529">
        <v>15952</v>
      </c>
      <c r="C154" s="491">
        <v>0.87870990410000005</v>
      </c>
      <c r="D154" s="491">
        <v>9.7289566999999993E-2</v>
      </c>
      <c r="E154" s="491">
        <v>2.39900901E-2</v>
      </c>
      <c r="O154" s="294">
        <v>44351</v>
      </c>
      <c r="P154" s="8">
        <v>15687</v>
      </c>
      <c r="Q154" s="493">
        <v>0.8781628923</v>
      </c>
      <c r="R154" s="493">
        <v>9.8289416700000007E-2</v>
      </c>
      <c r="S154" s="493">
        <v>2.35389963E-2</v>
      </c>
    </row>
    <row r="155" spans="1:19" x14ac:dyDescent="0.35">
      <c r="A155" s="538">
        <v>44354</v>
      </c>
      <c r="B155" s="529">
        <v>12898</v>
      </c>
      <c r="C155" s="491">
        <v>0.8978002759</v>
      </c>
      <c r="D155" s="491">
        <v>7.8295589499999999E-2</v>
      </c>
      <c r="E155" s="491">
        <v>2.3904134500000004E-2</v>
      </c>
      <c r="O155" s="294">
        <v>44354</v>
      </c>
      <c r="P155" s="8">
        <v>12089</v>
      </c>
      <c r="Q155" s="493">
        <v>0.89982342119999992</v>
      </c>
      <c r="R155" s="493">
        <v>7.8004555700000006E-2</v>
      </c>
      <c r="S155" s="493">
        <v>2.21720231E-2</v>
      </c>
    </row>
    <row r="156" spans="1:19" x14ac:dyDescent="0.35">
      <c r="A156" s="538">
        <v>44355</v>
      </c>
      <c r="B156" s="529">
        <v>17725</v>
      </c>
      <c r="C156" s="491">
        <v>0.89573860040000008</v>
      </c>
      <c r="D156" s="491">
        <v>7.7472125000000003E-2</v>
      </c>
      <c r="E156" s="491">
        <v>2.6762226399999995E-2</v>
      </c>
      <c r="O156" s="294">
        <v>44355</v>
      </c>
      <c r="P156" s="8">
        <v>16508</v>
      </c>
      <c r="Q156" s="493">
        <v>0.89641737649999997</v>
      </c>
      <c r="R156" s="493">
        <v>7.8667725100000002E-2</v>
      </c>
      <c r="S156" s="493">
        <v>2.4892569100000001E-2</v>
      </c>
    </row>
    <row r="157" spans="1:19" x14ac:dyDescent="0.35">
      <c r="A157" s="538">
        <v>44356</v>
      </c>
      <c r="B157" s="529">
        <v>19224</v>
      </c>
      <c r="C157" s="491">
        <v>0.88731527779999997</v>
      </c>
      <c r="D157" s="491">
        <v>8.2915133099999996E-2</v>
      </c>
      <c r="E157" s="491">
        <v>2.80266843E-2</v>
      </c>
      <c r="O157" s="294">
        <v>44356</v>
      </c>
      <c r="P157" s="8">
        <v>18299</v>
      </c>
      <c r="Q157" s="493">
        <v>0.88881366620000002</v>
      </c>
      <c r="R157" s="493">
        <v>8.4525033600000007E-2</v>
      </c>
      <c r="S157" s="493">
        <v>2.6641213299999997E-2</v>
      </c>
    </row>
    <row r="158" spans="1:19" x14ac:dyDescent="0.35">
      <c r="A158" s="538">
        <v>44357</v>
      </c>
      <c r="B158" s="529">
        <v>21029</v>
      </c>
      <c r="C158" s="491">
        <v>0.87988249630000004</v>
      </c>
      <c r="D158" s="491">
        <v>8.8086804500000004E-2</v>
      </c>
      <c r="E158" s="491">
        <v>3.03197282E-2</v>
      </c>
      <c r="O158" s="294">
        <v>44357</v>
      </c>
      <c r="P158" s="8">
        <v>19581</v>
      </c>
      <c r="Q158" s="493">
        <v>0.88925039000000006</v>
      </c>
      <c r="R158" s="493">
        <v>8.249128800000001E-2</v>
      </c>
      <c r="S158" s="493">
        <v>2.8239291499999999E-2</v>
      </c>
    </row>
    <row r="159" spans="1:19" x14ac:dyDescent="0.35">
      <c r="A159" s="538">
        <v>44358</v>
      </c>
      <c r="B159" s="529">
        <v>20665</v>
      </c>
      <c r="C159" s="491">
        <v>0.86780558369999994</v>
      </c>
      <c r="D159" s="491">
        <v>0.10046511869999999</v>
      </c>
      <c r="E159" s="491">
        <v>2.9748411200000002E-2</v>
      </c>
      <c r="O159" s="294">
        <v>44358</v>
      </c>
      <c r="P159" s="8">
        <v>20384</v>
      </c>
      <c r="Q159" s="493">
        <v>0.86923101270000003</v>
      </c>
      <c r="R159" s="493">
        <v>0.10143871290000001</v>
      </c>
      <c r="S159" s="493">
        <v>2.9320009499999997E-2</v>
      </c>
    </row>
    <row r="160" spans="1:19" x14ac:dyDescent="0.35">
      <c r="A160" s="538">
        <v>44361</v>
      </c>
      <c r="B160" s="529">
        <v>19119</v>
      </c>
      <c r="C160" s="491">
        <v>0.87193111420000002</v>
      </c>
      <c r="D160" s="491">
        <v>9.9114547400000003E-2</v>
      </c>
      <c r="E160" s="491">
        <v>2.7229238699999998E-2</v>
      </c>
      <c r="O160" s="294">
        <v>44361</v>
      </c>
      <c r="P160" s="8">
        <v>17877</v>
      </c>
      <c r="Q160" s="493">
        <v>0.87460441720000004</v>
      </c>
      <c r="R160" s="493">
        <v>9.9919208000000009E-2</v>
      </c>
      <c r="S160" s="493">
        <v>2.5455016800000004E-2</v>
      </c>
    </row>
    <row r="161" spans="1:19" x14ac:dyDescent="0.35">
      <c r="A161" s="538">
        <v>44362</v>
      </c>
      <c r="B161" s="529">
        <v>21540</v>
      </c>
      <c r="C161" s="491">
        <v>0.88465018120000005</v>
      </c>
      <c r="D161" s="491">
        <v>8.29307933E-2</v>
      </c>
      <c r="E161" s="491">
        <v>3.0770377599999999E-2</v>
      </c>
      <c r="O161" s="294">
        <v>44362</v>
      </c>
      <c r="P161" s="8">
        <v>20723</v>
      </c>
      <c r="Q161" s="493">
        <v>0.88632087720000008</v>
      </c>
      <c r="R161" s="493">
        <v>8.4085651999999997E-2</v>
      </c>
      <c r="S161" s="493">
        <v>2.9570864799999999E-2</v>
      </c>
    </row>
    <row r="162" spans="1:19" x14ac:dyDescent="0.35">
      <c r="A162" s="538">
        <v>44363</v>
      </c>
      <c r="B162" s="529">
        <v>24402</v>
      </c>
      <c r="C162" s="491">
        <v>0.87783235149999994</v>
      </c>
      <c r="D162" s="491">
        <v>8.7488857900000008E-2</v>
      </c>
      <c r="E162" s="491">
        <v>3.4654738999999997E-2</v>
      </c>
      <c r="O162" s="294">
        <v>44363</v>
      </c>
      <c r="P162" s="8">
        <v>23218</v>
      </c>
      <c r="Q162" s="493">
        <v>0.87686262590000008</v>
      </c>
      <c r="R162" s="493">
        <v>8.8494584599999995E-2</v>
      </c>
      <c r="S162" s="493">
        <v>3.2945611100000001E-2</v>
      </c>
    </row>
    <row r="163" spans="1:19" x14ac:dyDescent="0.35">
      <c r="A163" s="538">
        <v>44364</v>
      </c>
      <c r="B163" s="529">
        <v>26146</v>
      </c>
      <c r="C163" s="491">
        <v>0.87181435810000008</v>
      </c>
      <c r="D163" s="491">
        <v>9.0825322E-2</v>
      </c>
      <c r="E163" s="491">
        <v>3.7334013499999999E-2</v>
      </c>
      <c r="O163" s="62">
        <v>44364</v>
      </c>
      <c r="P163" s="8">
        <v>24938</v>
      </c>
      <c r="Q163" s="493">
        <v>0.87090290879999999</v>
      </c>
      <c r="R163" s="493">
        <v>9.1871222500000002E-2</v>
      </c>
      <c r="S163" s="493">
        <v>3.5528324399999998E-2</v>
      </c>
    </row>
    <row r="164" spans="1:19" x14ac:dyDescent="0.35">
      <c r="A164" s="538">
        <v>44365</v>
      </c>
      <c r="B164" s="529">
        <v>26546</v>
      </c>
      <c r="C164" s="491">
        <v>0.84771191330000006</v>
      </c>
      <c r="D164" s="491">
        <v>0.1128192548</v>
      </c>
      <c r="E164" s="491">
        <v>3.7579162100000001E-2</v>
      </c>
      <c r="O164" s="62">
        <v>44365</v>
      </c>
      <c r="P164" s="8">
        <v>26546</v>
      </c>
      <c r="Q164" s="493">
        <v>0.84771191330000006</v>
      </c>
      <c r="R164" s="493">
        <v>0.1128192548</v>
      </c>
      <c r="S164" s="493">
        <v>3.7579162100000001E-2</v>
      </c>
    </row>
    <row r="165" spans="1:19" x14ac:dyDescent="0.35">
      <c r="A165" s="538">
        <v>44368</v>
      </c>
      <c r="B165" s="529">
        <v>30487</v>
      </c>
      <c r="C165" s="491">
        <v>0.8344120425999999</v>
      </c>
      <c r="D165" s="491">
        <v>0.12101996179999999</v>
      </c>
      <c r="E165" s="491">
        <v>4.4544657200000004E-2</v>
      </c>
      <c r="O165" s="62">
        <v>44368</v>
      </c>
      <c r="P165" s="8">
        <v>28035</v>
      </c>
      <c r="Q165" s="493">
        <v>0.83546135369999996</v>
      </c>
      <c r="R165" s="493">
        <v>0.12186277229999999</v>
      </c>
      <c r="S165" s="493">
        <v>4.0934902500000009E-2</v>
      </c>
    </row>
    <row r="166" spans="1:19" x14ac:dyDescent="0.35">
      <c r="A166" s="538">
        <v>44369</v>
      </c>
      <c r="B166" s="529">
        <v>36425</v>
      </c>
      <c r="C166" s="491">
        <v>0.81686281529999993</v>
      </c>
      <c r="D166" s="491">
        <v>0.12902553750000001</v>
      </c>
      <c r="E166" s="491">
        <v>5.40859822E-2</v>
      </c>
      <c r="O166" s="62">
        <v>44369</v>
      </c>
      <c r="P166" s="8">
        <v>32625</v>
      </c>
      <c r="Q166" s="493">
        <v>0.82421091420000003</v>
      </c>
      <c r="R166" s="493">
        <v>0.1258934283</v>
      </c>
      <c r="S166" s="493">
        <v>4.8208049799999993E-2</v>
      </c>
    </row>
    <row r="167" spans="1:19" x14ac:dyDescent="0.35">
      <c r="A167" s="538">
        <v>44370</v>
      </c>
      <c r="B167" s="529">
        <v>40646</v>
      </c>
      <c r="C167" s="491">
        <v>0.7817504864</v>
      </c>
      <c r="D167" s="491">
        <v>0.1576304365</v>
      </c>
      <c r="E167" s="491">
        <v>6.0595674799999999E-2</v>
      </c>
      <c r="O167" s="62">
        <v>44370</v>
      </c>
      <c r="P167" s="8">
        <v>39294</v>
      </c>
      <c r="Q167" s="493">
        <v>0.78358532969999994</v>
      </c>
      <c r="R167" s="493">
        <v>0.15815818069999998</v>
      </c>
      <c r="S167" s="493">
        <v>5.8233243499999997E-2</v>
      </c>
    </row>
    <row r="168" spans="1:19" x14ac:dyDescent="0.35">
      <c r="A168" s="538">
        <v>44371</v>
      </c>
      <c r="B168" s="529">
        <v>43248</v>
      </c>
      <c r="C168" s="491">
        <v>0.75616475240000003</v>
      </c>
      <c r="D168" s="491">
        <v>0.17732132709999998</v>
      </c>
      <c r="E168" s="491">
        <v>6.64876306E-2</v>
      </c>
      <c r="O168" s="62">
        <v>44371</v>
      </c>
      <c r="P168" s="8">
        <v>42453</v>
      </c>
      <c r="Q168" s="493">
        <v>0.75609551870000002</v>
      </c>
      <c r="R168" s="493">
        <v>0.17904939450000001</v>
      </c>
      <c r="S168" s="493">
        <v>6.4829019000000002E-2</v>
      </c>
    </row>
    <row r="169" spans="1:19" x14ac:dyDescent="0.35">
      <c r="A169" s="538">
        <v>44372</v>
      </c>
      <c r="B169" s="529">
        <v>30939</v>
      </c>
      <c r="C169" s="491">
        <v>0.7428688873</v>
      </c>
      <c r="D169" s="491">
        <v>0.1755468573</v>
      </c>
      <c r="E169" s="491">
        <v>8.1562620699999991E-2</v>
      </c>
      <c r="O169" s="62">
        <v>44372</v>
      </c>
      <c r="P169" s="8">
        <v>30967</v>
      </c>
      <c r="Q169" s="493">
        <v>0.74169219819999999</v>
      </c>
      <c r="R169" s="493">
        <v>0.1767765761</v>
      </c>
      <c r="S169" s="493">
        <v>8.1509696300000004E-2</v>
      </c>
    </row>
    <row r="170" spans="1:19" x14ac:dyDescent="0.35">
      <c r="A170" s="62"/>
      <c r="C170" s="493"/>
      <c r="D170" s="493"/>
      <c r="E170" s="493"/>
    </row>
    <row r="171" spans="1:19" x14ac:dyDescent="0.35">
      <c r="A171" s="62"/>
      <c r="C171" s="493"/>
      <c r="D171" s="493"/>
      <c r="E171" s="493"/>
    </row>
    <row r="172" spans="1:19" x14ac:dyDescent="0.35">
      <c r="A172" s="62"/>
      <c r="C172" s="493"/>
      <c r="D172" s="493"/>
      <c r="E172" s="493"/>
    </row>
    <row r="173" spans="1:19" x14ac:dyDescent="0.35">
      <c r="A173" s="62"/>
      <c r="C173" s="493"/>
      <c r="D173" s="493"/>
      <c r="E173" s="493"/>
    </row>
    <row r="174" spans="1:19" x14ac:dyDescent="0.35">
      <c r="A174" s="62"/>
    </row>
    <row r="175" spans="1:19" x14ac:dyDescent="0.35">
      <c r="A175" s="62"/>
    </row>
    <row r="176" spans="1:19" x14ac:dyDescent="0.35">
      <c r="A176" s="62"/>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95" t="s">
        <v>29</v>
      </c>
    </row>
    <row r="3" spans="3:19" x14ac:dyDescent="0.35">
      <c r="C3" t="s">
        <v>162</v>
      </c>
      <c r="D3" t="s">
        <v>163</v>
      </c>
      <c r="E3" t="s">
        <v>164</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01"/>
  <sheetViews>
    <sheetView workbookViewId="0">
      <pane xSplit="1" ySplit="3" topLeftCell="B187"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84" customWidth="1"/>
    <col min="2" max="2" width="22.54296875" style="384" customWidth="1"/>
    <col min="3" max="3" width="20.54296875" style="384" customWidth="1"/>
    <col min="4" max="4" width="8.81640625" style="384" bestFit="1" customWidth="1"/>
    <col min="5" max="13" width="8.54296875" style="384"/>
    <col min="14" max="14" width="35.1796875" style="384" customWidth="1"/>
    <col min="15" max="15" width="11.453125" style="384" customWidth="1"/>
    <col min="16" max="16" width="9.81640625" style="384" customWidth="1"/>
    <col min="17" max="16384" width="8.54296875" style="384"/>
  </cols>
  <sheetData>
    <row r="1" spans="1:14" x14ac:dyDescent="0.35">
      <c r="A1" s="398" t="s">
        <v>247</v>
      </c>
      <c r="E1" s="59" t="s">
        <v>29</v>
      </c>
    </row>
    <row r="3" spans="1:14" ht="59.15" customHeight="1" x14ac:dyDescent="0.35">
      <c r="A3" s="55" t="s">
        <v>0</v>
      </c>
      <c r="B3" s="61" t="s">
        <v>230</v>
      </c>
      <c r="C3" s="61" t="s">
        <v>231</v>
      </c>
    </row>
    <row r="4" spans="1:14" x14ac:dyDescent="0.35">
      <c r="A4" s="25">
        <v>44207</v>
      </c>
      <c r="B4" s="400">
        <v>163377</v>
      </c>
      <c r="C4" s="400">
        <v>2758</v>
      </c>
      <c r="E4" s="528" t="s">
        <v>362</v>
      </c>
    </row>
    <row r="5" spans="1:14" x14ac:dyDescent="0.35">
      <c r="A5" s="25">
        <v>44208</v>
      </c>
      <c r="B5" s="56">
        <v>175942</v>
      </c>
      <c r="C5" s="56">
        <v>2857</v>
      </c>
      <c r="E5" s="59" t="s">
        <v>361</v>
      </c>
      <c r="M5" s="350"/>
      <c r="N5" s="350"/>
    </row>
    <row r="6" spans="1:14" x14ac:dyDescent="0.35">
      <c r="A6" s="25">
        <v>44209</v>
      </c>
      <c r="B6" s="56">
        <v>191965</v>
      </c>
      <c r="C6" s="56">
        <v>2990</v>
      </c>
      <c r="M6" s="350"/>
      <c r="N6" s="350"/>
    </row>
    <row r="7" spans="1:14" x14ac:dyDescent="0.35">
      <c r="A7" s="25">
        <v>44210</v>
      </c>
      <c r="B7" s="56">
        <v>208207</v>
      </c>
      <c r="C7" s="56">
        <v>3190</v>
      </c>
      <c r="M7" s="350"/>
      <c r="N7" s="350"/>
    </row>
    <row r="8" spans="1:14" x14ac:dyDescent="0.35">
      <c r="A8" s="25">
        <v>44211</v>
      </c>
      <c r="B8" s="56">
        <v>224840</v>
      </c>
      <c r="C8" s="56">
        <v>3331</v>
      </c>
      <c r="M8" s="350"/>
      <c r="N8" s="350"/>
    </row>
    <row r="9" spans="1:14" x14ac:dyDescent="0.35">
      <c r="A9" s="25">
        <v>44212</v>
      </c>
      <c r="B9" s="56">
        <v>241924</v>
      </c>
      <c r="C9" s="56">
        <v>3512</v>
      </c>
      <c r="M9" s="350"/>
      <c r="N9" s="350"/>
    </row>
    <row r="10" spans="1:14" x14ac:dyDescent="0.35">
      <c r="A10" s="25">
        <v>44213</v>
      </c>
      <c r="B10" s="56">
        <v>260140</v>
      </c>
      <c r="C10" s="56">
        <v>3657</v>
      </c>
      <c r="M10" s="350"/>
      <c r="N10" s="350"/>
    </row>
    <row r="11" spans="1:14" x14ac:dyDescent="0.35">
      <c r="A11" s="25">
        <v>44214</v>
      </c>
      <c r="B11" s="56">
        <v>264991</v>
      </c>
      <c r="C11" s="56">
        <v>3698</v>
      </c>
      <c r="M11" s="350"/>
      <c r="N11" s="350"/>
    </row>
    <row r="12" spans="1:14" x14ac:dyDescent="0.35">
      <c r="A12" s="25">
        <v>44215</v>
      </c>
      <c r="B12" s="56">
        <v>284582</v>
      </c>
      <c r="C12" s="56">
        <v>3886</v>
      </c>
      <c r="M12" s="350"/>
      <c r="N12" s="350"/>
    </row>
    <row r="13" spans="1:14" x14ac:dyDescent="0.35">
      <c r="A13" s="25">
        <v>44216</v>
      </c>
      <c r="B13" s="56">
        <v>309909</v>
      </c>
      <c r="C13" s="56">
        <v>4170</v>
      </c>
      <c r="M13" s="350"/>
      <c r="N13" s="350"/>
    </row>
    <row r="14" spans="1:14" x14ac:dyDescent="0.35">
      <c r="A14" s="25">
        <v>44217</v>
      </c>
      <c r="B14" s="56">
        <v>334871</v>
      </c>
      <c r="C14" s="56">
        <v>4466</v>
      </c>
      <c r="M14" s="350"/>
      <c r="N14" s="350"/>
    </row>
    <row r="15" spans="1:14" x14ac:dyDescent="0.35">
      <c r="A15" s="25">
        <v>44218</v>
      </c>
      <c r="B15" s="56">
        <v>358454</v>
      </c>
      <c r="C15" s="56">
        <v>4689</v>
      </c>
      <c r="M15" s="350"/>
      <c r="N15" s="350"/>
    </row>
    <row r="16" spans="1:14" x14ac:dyDescent="0.35">
      <c r="A16" s="25">
        <v>44219</v>
      </c>
      <c r="B16" s="56">
        <v>380667</v>
      </c>
      <c r="C16" s="56">
        <v>5188</v>
      </c>
      <c r="M16" s="350"/>
      <c r="N16" s="350"/>
    </row>
    <row r="17" spans="1:14" x14ac:dyDescent="0.35">
      <c r="A17" s="25">
        <v>44220</v>
      </c>
      <c r="B17" s="56">
        <v>404038</v>
      </c>
      <c r="C17" s="56">
        <v>5383</v>
      </c>
      <c r="D17" s="350"/>
      <c r="M17" s="350"/>
      <c r="N17" s="350"/>
    </row>
    <row r="18" spans="1:14" x14ac:dyDescent="0.35">
      <c r="A18" s="25">
        <v>44221</v>
      </c>
      <c r="B18" s="56">
        <v>415402</v>
      </c>
      <c r="C18" s="56">
        <v>5538</v>
      </c>
      <c r="D18" s="350"/>
      <c r="M18" s="350"/>
      <c r="N18" s="350"/>
    </row>
    <row r="19" spans="1:14" x14ac:dyDescent="0.35">
      <c r="A19" s="25">
        <v>44222</v>
      </c>
      <c r="B19" s="60">
        <v>437900</v>
      </c>
      <c r="C19" s="60">
        <v>6060</v>
      </c>
      <c r="D19" s="350"/>
      <c r="M19" s="350"/>
      <c r="N19" s="350"/>
    </row>
    <row r="20" spans="1:14" x14ac:dyDescent="0.35">
      <c r="A20" s="25">
        <v>44223</v>
      </c>
      <c r="B20" s="56">
        <v>462092</v>
      </c>
      <c r="C20" s="56">
        <v>6596</v>
      </c>
      <c r="D20" s="350"/>
      <c r="M20" s="350"/>
      <c r="N20" s="350"/>
    </row>
    <row r="21" spans="1:14" x14ac:dyDescent="0.35">
      <c r="A21" s="25">
        <v>44224</v>
      </c>
      <c r="B21" s="56">
        <v>491658</v>
      </c>
      <c r="C21" s="56">
        <v>6783</v>
      </c>
      <c r="D21" s="350"/>
      <c r="M21" s="350"/>
      <c r="N21" s="350"/>
    </row>
    <row r="22" spans="1:14" x14ac:dyDescent="0.35">
      <c r="A22" s="25">
        <v>44225</v>
      </c>
      <c r="B22" s="56">
        <v>515855</v>
      </c>
      <c r="C22" s="56">
        <v>7095</v>
      </c>
      <c r="D22" s="350"/>
      <c r="M22" s="350"/>
      <c r="N22" s="350"/>
    </row>
    <row r="23" spans="1:14" x14ac:dyDescent="0.35">
      <c r="A23" s="25">
        <v>44226</v>
      </c>
      <c r="B23" s="60">
        <v>543370</v>
      </c>
      <c r="C23" s="60">
        <v>7638</v>
      </c>
      <c r="D23" s="350"/>
      <c r="M23" s="350"/>
      <c r="N23" s="350"/>
    </row>
    <row r="24" spans="1:14" x14ac:dyDescent="0.35">
      <c r="A24" s="25">
        <v>44227</v>
      </c>
      <c r="B24" s="60">
        <v>566269</v>
      </c>
      <c r="C24" s="60">
        <v>7794</v>
      </c>
      <c r="D24" s="350"/>
      <c r="M24" s="350"/>
      <c r="N24" s="350"/>
    </row>
    <row r="25" spans="1:14" x14ac:dyDescent="0.35">
      <c r="A25" s="25">
        <v>44228</v>
      </c>
      <c r="B25" s="60">
        <v>575897</v>
      </c>
      <c r="C25" s="60">
        <v>7849</v>
      </c>
      <c r="D25" s="350"/>
      <c r="M25" s="350"/>
      <c r="N25" s="350"/>
    </row>
    <row r="26" spans="1:14" x14ac:dyDescent="0.35">
      <c r="A26" s="25">
        <v>44229</v>
      </c>
      <c r="B26" s="60">
        <v>610778</v>
      </c>
      <c r="C26" s="60">
        <v>8345</v>
      </c>
      <c r="D26" s="350"/>
      <c r="M26" s="350"/>
      <c r="N26" s="350"/>
    </row>
    <row r="27" spans="1:14" x14ac:dyDescent="0.35">
      <c r="A27" s="25">
        <v>44230</v>
      </c>
      <c r="B27" s="60">
        <v>649262</v>
      </c>
      <c r="C27" s="60">
        <v>8758</v>
      </c>
      <c r="D27" s="350"/>
      <c r="M27" s="350"/>
      <c r="N27" s="350"/>
    </row>
    <row r="28" spans="1:14" x14ac:dyDescent="0.35">
      <c r="A28" s="25">
        <v>44231</v>
      </c>
      <c r="B28" s="60">
        <v>694347</v>
      </c>
      <c r="C28" s="60">
        <v>9031</v>
      </c>
      <c r="D28" s="350"/>
      <c r="M28" s="350"/>
      <c r="N28" s="350"/>
    </row>
    <row r="29" spans="1:14" x14ac:dyDescent="0.35">
      <c r="A29" s="25">
        <v>44232</v>
      </c>
      <c r="B29" s="60">
        <v>742512</v>
      </c>
      <c r="C29" s="60">
        <v>9529</v>
      </c>
      <c r="D29" s="350"/>
      <c r="M29" s="350"/>
      <c r="N29" s="350"/>
    </row>
    <row r="30" spans="1:14" x14ac:dyDescent="0.35">
      <c r="A30" s="25">
        <v>44233</v>
      </c>
      <c r="B30" s="60">
        <v>786427</v>
      </c>
      <c r="C30" s="60">
        <v>10332</v>
      </c>
      <c r="D30" s="350"/>
      <c r="M30" s="350"/>
      <c r="N30" s="350"/>
    </row>
    <row r="31" spans="1:14" x14ac:dyDescent="0.35">
      <c r="A31" s="25">
        <v>44234</v>
      </c>
      <c r="B31" s="60">
        <v>839266</v>
      </c>
      <c r="C31" s="60">
        <v>10582</v>
      </c>
      <c r="D31" s="350"/>
      <c r="M31" s="350"/>
      <c r="N31" s="350"/>
    </row>
    <row r="32" spans="1:14" x14ac:dyDescent="0.35">
      <c r="A32" s="25">
        <v>44235</v>
      </c>
      <c r="B32" s="60">
        <v>866823</v>
      </c>
      <c r="C32" s="60">
        <v>10690</v>
      </c>
      <c r="D32" s="350"/>
      <c r="M32" s="350"/>
      <c r="N32" s="350"/>
    </row>
    <row r="33" spans="1:14" x14ac:dyDescent="0.35">
      <c r="A33" s="25">
        <v>44236</v>
      </c>
      <c r="B33" s="60">
        <v>928122</v>
      </c>
      <c r="C33" s="60">
        <v>12257</v>
      </c>
      <c r="D33" s="350"/>
      <c r="M33" s="350"/>
      <c r="N33" s="350"/>
    </row>
    <row r="34" spans="1:14" x14ac:dyDescent="0.35">
      <c r="A34" s="25">
        <v>44237</v>
      </c>
      <c r="B34" s="60">
        <v>985569</v>
      </c>
      <c r="C34" s="60">
        <v>12866</v>
      </c>
      <c r="D34" s="350"/>
      <c r="M34" s="350"/>
      <c r="N34" s="350"/>
    </row>
    <row r="35" spans="1:14" x14ac:dyDescent="0.35">
      <c r="A35" s="25">
        <v>44238</v>
      </c>
      <c r="B35" s="60">
        <v>1048747</v>
      </c>
      <c r="C35" s="60">
        <v>13195</v>
      </c>
      <c r="D35" s="350"/>
      <c r="M35" s="350"/>
      <c r="N35" s="350"/>
    </row>
    <row r="36" spans="1:14" x14ac:dyDescent="0.35">
      <c r="A36" s="25">
        <v>44239</v>
      </c>
      <c r="B36" s="60">
        <v>1113625</v>
      </c>
      <c r="C36" s="60">
        <v>13566</v>
      </c>
      <c r="D36" s="350"/>
      <c r="M36" s="350"/>
      <c r="N36" s="350"/>
    </row>
    <row r="37" spans="1:14" x14ac:dyDescent="0.35">
      <c r="A37" s="25">
        <v>44240</v>
      </c>
      <c r="B37" s="60">
        <v>1173445</v>
      </c>
      <c r="C37" s="60">
        <v>14009</v>
      </c>
      <c r="D37" s="350"/>
      <c r="M37" s="350"/>
      <c r="N37" s="350"/>
    </row>
    <row r="38" spans="1:14" x14ac:dyDescent="0.35">
      <c r="A38" s="25">
        <v>44241</v>
      </c>
      <c r="B38" s="60">
        <v>1223774</v>
      </c>
      <c r="C38" s="60">
        <v>14281</v>
      </c>
      <c r="D38" s="350"/>
      <c r="M38" s="350"/>
      <c r="N38" s="350"/>
    </row>
    <row r="39" spans="1:14" x14ac:dyDescent="0.35">
      <c r="A39" s="25">
        <v>44242</v>
      </c>
      <c r="B39" s="60">
        <f>967188+288002</f>
        <v>1255190</v>
      </c>
      <c r="C39" s="60">
        <v>14501</v>
      </c>
      <c r="D39" s="350"/>
      <c r="M39" s="350"/>
      <c r="N39" s="350"/>
    </row>
    <row r="40" spans="1:14" x14ac:dyDescent="0.35">
      <c r="A40" s="25">
        <v>44243</v>
      </c>
      <c r="B40" s="60">
        <v>1288004</v>
      </c>
      <c r="C40" s="60">
        <v>17137</v>
      </c>
      <c r="D40" s="350"/>
      <c r="M40" s="350"/>
      <c r="N40" s="350"/>
    </row>
    <row r="41" spans="1:14" x14ac:dyDescent="0.35">
      <c r="A41" s="25">
        <v>44244</v>
      </c>
      <c r="B41" s="60">
        <v>1320074</v>
      </c>
      <c r="C41" s="60">
        <v>20409</v>
      </c>
      <c r="D41" s="350"/>
      <c r="M41" s="350"/>
      <c r="N41" s="350"/>
    </row>
    <row r="42" spans="1:14" x14ac:dyDescent="0.35">
      <c r="A42" s="25">
        <v>44245</v>
      </c>
      <c r="B42" s="60">
        <v>1354966</v>
      </c>
      <c r="C42" s="60">
        <v>24169</v>
      </c>
      <c r="D42" s="350"/>
      <c r="M42" s="350"/>
      <c r="N42" s="350"/>
    </row>
    <row r="43" spans="1:14" x14ac:dyDescent="0.35">
      <c r="A43" s="25">
        <v>44246</v>
      </c>
      <c r="B43" s="60">
        <v>1386152</v>
      </c>
      <c r="C43" s="60">
        <v>29015</v>
      </c>
      <c r="D43" s="350"/>
      <c r="M43" s="350"/>
      <c r="N43" s="350"/>
    </row>
    <row r="44" spans="1:14" x14ac:dyDescent="0.35">
      <c r="A44" s="25">
        <v>44247</v>
      </c>
      <c r="B44" s="60">
        <v>1412643</v>
      </c>
      <c r="C44" s="60">
        <v>33473</v>
      </c>
      <c r="D44" s="350"/>
      <c r="M44" s="350"/>
      <c r="N44" s="350"/>
    </row>
    <row r="45" spans="1:14" x14ac:dyDescent="0.35">
      <c r="A45" s="25">
        <v>44248</v>
      </c>
      <c r="B45" s="60">
        <v>1431942</v>
      </c>
      <c r="C45" s="60">
        <v>35479</v>
      </c>
      <c r="D45" s="350"/>
      <c r="M45" s="350"/>
      <c r="N45" s="350"/>
    </row>
    <row r="46" spans="1:14" x14ac:dyDescent="0.35">
      <c r="A46" s="25">
        <v>44249</v>
      </c>
      <c r="B46" s="60">
        <v>1445488</v>
      </c>
      <c r="C46" s="60">
        <v>37342</v>
      </c>
      <c r="D46" s="350"/>
      <c r="M46" s="350"/>
      <c r="N46" s="350"/>
    </row>
    <row r="47" spans="1:14" x14ac:dyDescent="0.35">
      <c r="A47" s="25">
        <v>44250</v>
      </c>
      <c r="B47" s="60">
        <v>1465241</v>
      </c>
      <c r="C47" s="60">
        <v>43203</v>
      </c>
      <c r="D47" s="350"/>
      <c r="M47" s="350"/>
      <c r="N47" s="350"/>
    </row>
    <row r="48" spans="1:14" x14ac:dyDescent="0.35">
      <c r="A48" s="25">
        <v>44251</v>
      </c>
      <c r="B48" s="60">
        <v>1488077</v>
      </c>
      <c r="C48" s="60">
        <v>50121</v>
      </c>
      <c r="D48" s="350"/>
      <c r="M48" s="350"/>
      <c r="N48" s="350"/>
    </row>
    <row r="49" spans="1:14" x14ac:dyDescent="0.35">
      <c r="A49" s="25">
        <v>44252</v>
      </c>
      <c r="B49" s="60">
        <v>1515980</v>
      </c>
      <c r="C49" s="60">
        <v>56661</v>
      </c>
      <c r="D49" s="350"/>
      <c r="M49" s="350"/>
      <c r="N49" s="350"/>
    </row>
    <row r="50" spans="1:14" x14ac:dyDescent="0.35">
      <c r="A50" s="25">
        <v>44253</v>
      </c>
      <c r="B50" s="60">
        <v>1542929</v>
      </c>
      <c r="C50" s="60">
        <v>65340</v>
      </c>
      <c r="D50" s="350"/>
      <c r="M50" s="350"/>
      <c r="N50" s="350"/>
    </row>
    <row r="51" spans="1:14" x14ac:dyDescent="0.35">
      <c r="A51" s="25">
        <v>44254</v>
      </c>
      <c r="B51" s="60">
        <v>1570153</v>
      </c>
      <c r="C51" s="60">
        <v>72178</v>
      </c>
      <c r="D51" s="350"/>
      <c r="M51" s="350"/>
      <c r="N51" s="350"/>
    </row>
    <row r="52" spans="1:14" x14ac:dyDescent="0.35">
      <c r="A52" s="25">
        <v>44255</v>
      </c>
      <c r="B52" s="60">
        <v>1593695</v>
      </c>
      <c r="C52" s="60">
        <v>76512</v>
      </c>
      <c r="D52" s="350"/>
      <c r="M52" s="350"/>
      <c r="N52" s="350"/>
    </row>
    <row r="53" spans="1:14" x14ac:dyDescent="0.35">
      <c r="A53" s="25">
        <v>44256</v>
      </c>
      <c r="B53" s="60">
        <v>1611578</v>
      </c>
      <c r="C53" s="60">
        <v>78865</v>
      </c>
      <c r="D53" s="350"/>
      <c r="M53" s="350"/>
      <c r="N53" s="350"/>
    </row>
    <row r="54" spans="1:14" x14ac:dyDescent="0.35">
      <c r="A54" s="25">
        <v>44257</v>
      </c>
      <c r="B54" s="60">
        <v>1634361</v>
      </c>
      <c r="C54" s="60">
        <v>84445</v>
      </c>
      <c r="D54" s="350"/>
      <c r="M54" s="350"/>
      <c r="N54" s="350"/>
    </row>
    <row r="55" spans="1:14" x14ac:dyDescent="0.35">
      <c r="A55" s="25">
        <v>44258</v>
      </c>
      <c r="B55" s="60">
        <v>1661879</v>
      </c>
      <c r="C55" s="60">
        <v>92550</v>
      </c>
      <c r="D55" s="350"/>
      <c r="M55" s="350"/>
      <c r="N55" s="350"/>
    </row>
    <row r="56" spans="1:14" x14ac:dyDescent="0.35">
      <c r="A56" s="25">
        <v>44259</v>
      </c>
      <c r="B56" s="60">
        <v>1688608</v>
      </c>
      <c r="C56" s="60">
        <v>100058</v>
      </c>
      <c r="D56" s="350"/>
      <c r="M56" s="350"/>
      <c r="N56" s="350"/>
    </row>
    <row r="57" spans="1:14" x14ac:dyDescent="0.35">
      <c r="A57" s="25">
        <v>44260</v>
      </c>
      <c r="B57" s="60">
        <v>1717672</v>
      </c>
      <c r="C57" s="60">
        <v>108197</v>
      </c>
      <c r="D57" s="350"/>
      <c r="M57" s="350"/>
      <c r="N57" s="350"/>
    </row>
    <row r="58" spans="1:14" x14ac:dyDescent="0.35">
      <c r="A58" s="25">
        <v>44261</v>
      </c>
      <c r="B58" s="60">
        <v>1743869</v>
      </c>
      <c r="C58" s="60">
        <v>114081</v>
      </c>
      <c r="D58" s="350"/>
      <c r="M58" s="350"/>
      <c r="N58" s="350"/>
    </row>
    <row r="59" spans="1:14" x14ac:dyDescent="0.35">
      <c r="A59" s="25">
        <v>44262</v>
      </c>
      <c r="B59" s="60">
        <v>1759750</v>
      </c>
      <c r="C59" s="60">
        <v>115930</v>
      </c>
      <c r="D59" s="350"/>
      <c r="M59" s="350"/>
      <c r="N59" s="350"/>
    </row>
    <row r="60" spans="1:14" x14ac:dyDescent="0.35">
      <c r="A60" s="25">
        <v>44263</v>
      </c>
      <c r="B60" s="60">
        <v>1774659</v>
      </c>
      <c r="C60" s="60">
        <v>118732</v>
      </c>
      <c r="D60" s="350"/>
      <c r="N60" s="350"/>
    </row>
    <row r="61" spans="1:14" x14ac:dyDescent="0.35">
      <c r="A61" s="25">
        <v>44264</v>
      </c>
      <c r="B61" s="60">
        <v>1789377</v>
      </c>
      <c r="C61" s="60">
        <v>123686</v>
      </c>
      <c r="D61" s="350"/>
      <c r="N61" s="350"/>
    </row>
    <row r="62" spans="1:14" x14ac:dyDescent="0.35">
      <c r="A62" s="25">
        <v>44265</v>
      </c>
      <c r="B62" s="60">
        <v>1809158</v>
      </c>
      <c r="C62" s="60">
        <v>132760</v>
      </c>
      <c r="D62" s="350"/>
      <c r="N62" s="350"/>
    </row>
    <row r="63" spans="1:14" x14ac:dyDescent="0.35">
      <c r="A63" s="25">
        <v>44266</v>
      </c>
      <c r="B63" s="60">
        <v>1825800</v>
      </c>
      <c r="C63" s="60">
        <v>141433</v>
      </c>
      <c r="D63" s="350"/>
      <c r="N63" s="350"/>
    </row>
    <row r="64" spans="1:14" x14ac:dyDescent="0.35">
      <c r="A64" s="25">
        <v>44267</v>
      </c>
      <c r="B64" s="60">
        <v>1844636</v>
      </c>
      <c r="C64" s="60">
        <v>149409</v>
      </c>
      <c r="D64" s="350"/>
      <c r="N64" s="350"/>
    </row>
    <row r="65" spans="1:20" x14ac:dyDescent="0.35">
      <c r="A65" s="25">
        <v>44268</v>
      </c>
      <c r="B65" s="60">
        <v>1867123</v>
      </c>
      <c r="C65" s="60">
        <v>156250</v>
      </c>
      <c r="D65" s="350"/>
      <c r="E65" s="350"/>
      <c r="N65" s="350"/>
    </row>
    <row r="66" spans="1:20" x14ac:dyDescent="0.35">
      <c r="A66" s="25">
        <v>44269</v>
      </c>
      <c r="B66" s="60">
        <v>1888697</v>
      </c>
      <c r="C66" s="60">
        <v>160038</v>
      </c>
      <c r="D66" s="350"/>
      <c r="E66" s="350"/>
      <c r="N66" s="350"/>
    </row>
    <row r="67" spans="1:20" x14ac:dyDescent="0.35">
      <c r="A67" s="25">
        <v>44270</v>
      </c>
      <c r="B67" s="60">
        <v>1908991</v>
      </c>
      <c r="C67" s="60">
        <v>161945</v>
      </c>
      <c r="D67" s="350"/>
      <c r="N67" s="350"/>
    </row>
    <row r="68" spans="1:20" x14ac:dyDescent="0.35">
      <c r="A68" s="25">
        <v>44271</v>
      </c>
      <c r="B68" s="60">
        <v>1943507</v>
      </c>
      <c r="C68" s="60">
        <v>170892</v>
      </c>
      <c r="D68" s="350"/>
      <c r="N68" s="350"/>
    </row>
    <row r="69" spans="1:20" x14ac:dyDescent="0.35">
      <c r="A69" s="25">
        <v>44272</v>
      </c>
      <c r="B69" s="60">
        <v>1981818</v>
      </c>
      <c r="C69" s="60">
        <v>181879</v>
      </c>
      <c r="D69" s="350"/>
      <c r="E69" s="350"/>
      <c r="F69" s="350"/>
      <c r="N69" s="350"/>
    </row>
    <row r="70" spans="1:20" x14ac:dyDescent="0.35">
      <c r="A70" s="25">
        <v>44273</v>
      </c>
      <c r="B70" s="60">
        <v>2023002</v>
      </c>
      <c r="C70" s="60">
        <v>192100</v>
      </c>
      <c r="D70" s="350"/>
      <c r="E70" s="350"/>
      <c r="F70" s="350"/>
      <c r="N70" s="350"/>
    </row>
    <row r="71" spans="1:20" x14ac:dyDescent="0.35">
      <c r="A71" s="25">
        <v>44274</v>
      </c>
      <c r="B71" s="60">
        <v>2066460</v>
      </c>
      <c r="C71" s="60">
        <v>201435</v>
      </c>
      <c r="D71" s="350"/>
      <c r="E71" s="350"/>
      <c r="F71" s="350"/>
      <c r="N71" s="350"/>
    </row>
    <row r="72" spans="1:20" x14ac:dyDescent="0.35">
      <c r="A72" s="25">
        <v>44275</v>
      </c>
      <c r="B72" s="60">
        <v>2110780</v>
      </c>
      <c r="C72" s="60">
        <v>211272</v>
      </c>
      <c r="D72" s="350"/>
      <c r="F72" s="350"/>
      <c r="N72" s="350"/>
    </row>
    <row r="73" spans="1:20" x14ac:dyDescent="0.35">
      <c r="A73" s="25">
        <v>44276</v>
      </c>
      <c r="B73" s="60">
        <v>2144940</v>
      </c>
      <c r="C73" s="60">
        <v>220188</v>
      </c>
      <c r="D73" s="350"/>
      <c r="E73" s="350"/>
      <c r="F73" s="350"/>
      <c r="N73" s="350"/>
    </row>
    <row r="74" spans="1:20" x14ac:dyDescent="0.35">
      <c r="A74" s="25">
        <v>44277</v>
      </c>
      <c r="B74" s="60">
        <v>2182400</v>
      </c>
      <c r="C74" s="60">
        <v>225096</v>
      </c>
      <c r="D74" s="350"/>
      <c r="E74" s="446"/>
    </row>
    <row r="75" spans="1:20" x14ac:dyDescent="0.35">
      <c r="A75" s="25">
        <v>44278</v>
      </c>
      <c r="B75" s="60">
        <v>2214672</v>
      </c>
      <c r="C75" s="60">
        <v>235671</v>
      </c>
      <c r="D75" s="350"/>
    </row>
    <row r="76" spans="1:20" x14ac:dyDescent="0.35">
      <c r="A76" s="25">
        <v>44279</v>
      </c>
      <c r="B76" s="60">
        <v>2249612</v>
      </c>
      <c r="C76" s="60">
        <v>249252</v>
      </c>
      <c r="D76" s="350"/>
    </row>
    <row r="77" spans="1:20" x14ac:dyDescent="0.35">
      <c r="A77" s="25">
        <v>44280</v>
      </c>
      <c r="B77" s="60">
        <v>2285711</v>
      </c>
      <c r="C77" s="60">
        <v>263236</v>
      </c>
      <c r="D77" s="350"/>
      <c r="E77" s="472"/>
      <c r="O77" s="57" t="s">
        <v>331</v>
      </c>
    </row>
    <row r="78" spans="1:20" x14ac:dyDescent="0.35">
      <c r="A78" s="25">
        <v>44281</v>
      </c>
      <c r="B78" s="60">
        <v>2322832</v>
      </c>
      <c r="C78" s="60">
        <v>279814</v>
      </c>
      <c r="D78" s="350"/>
    </row>
    <row r="79" spans="1:20" x14ac:dyDescent="0.35">
      <c r="A79" s="25">
        <v>44282</v>
      </c>
      <c r="B79" s="60">
        <v>2358807</v>
      </c>
      <c r="C79" s="60">
        <v>294714</v>
      </c>
      <c r="D79" s="350"/>
      <c r="O79" s="474"/>
      <c r="P79" s="475" t="s">
        <v>329</v>
      </c>
      <c r="Q79" s="475" t="s">
        <v>330</v>
      </c>
    </row>
    <row r="80" spans="1:20" x14ac:dyDescent="0.35">
      <c r="A80" s="25">
        <v>44283</v>
      </c>
      <c r="B80" s="60">
        <v>2386158</v>
      </c>
      <c r="C80" s="60">
        <v>317217</v>
      </c>
      <c r="D80" s="350"/>
      <c r="E80" s="473" t="s">
        <v>324</v>
      </c>
      <c r="O80" s="25">
        <v>44283</v>
      </c>
      <c r="P80" s="60">
        <v>2385709</v>
      </c>
      <c r="Q80" s="60">
        <v>312320</v>
      </c>
      <c r="S80" s="350"/>
      <c r="T80" s="350"/>
    </row>
    <row r="81" spans="1:20" x14ac:dyDescent="0.35">
      <c r="A81" s="25">
        <v>44284</v>
      </c>
      <c r="B81" s="60">
        <v>2410281</v>
      </c>
      <c r="C81" s="60">
        <v>331969</v>
      </c>
      <c r="D81" s="350"/>
      <c r="E81" s="473" t="s">
        <v>328</v>
      </c>
      <c r="O81" s="25">
        <v>44284</v>
      </c>
      <c r="P81" s="60">
        <v>2409826</v>
      </c>
      <c r="Q81" s="60">
        <v>326263</v>
      </c>
      <c r="S81" s="350"/>
      <c r="T81" s="350"/>
    </row>
    <row r="82" spans="1:20" x14ac:dyDescent="0.35">
      <c r="A82" s="25">
        <v>44285</v>
      </c>
      <c r="B82" s="60">
        <v>2437543</v>
      </c>
      <c r="C82" s="60">
        <v>348635</v>
      </c>
      <c r="D82" s="350"/>
      <c r="E82" s="473" t="s">
        <v>332</v>
      </c>
      <c r="O82" s="25">
        <v>44285</v>
      </c>
      <c r="P82" s="60">
        <v>2436398</v>
      </c>
      <c r="Q82" s="60">
        <v>338443</v>
      </c>
      <c r="S82" s="350"/>
      <c r="T82" s="350"/>
    </row>
    <row r="83" spans="1:20" x14ac:dyDescent="0.35">
      <c r="A83" s="25">
        <v>44286</v>
      </c>
      <c r="B83" s="60">
        <v>2465541</v>
      </c>
      <c r="C83" s="60">
        <v>372104</v>
      </c>
      <c r="D83" s="350"/>
      <c r="O83" s="25">
        <v>44286</v>
      </c>
      <c r="P83" s="60">
        <v>2463069</v>
      </c>
      <c r="Q83" s="60">
        <v>354756</v>
      </c>
      <c r="S83" s="350"/>
      <c r="T83" s="350"/>
    </row>
    <row r="84" spans="1:20" x14ac:dyDescent="0.35">
      <c r="A84" s="25">
        <v>44287</v>
      </c>
      <c r="B84" s="60">
        <v>2493327</v>
      </c>
      <c r="C84" s="60">
        <v>399062</v>
      </c>
      <c r="D84" s="350"/>
      <c r="E84" s="350"/>
      <c r="F84" s="350"/>
    </row>
    <row r="85" spans="1:20" x14ac:dyDescent="0.35">
      <c r="A85" s="25">
        <v>44288</v>
      </c>
      <c r="B85" s="60">
        <v>2515748</v>
      </c>
      <c r="C85" s="60">
        <v>414540</v>
      </c>
    </row>
    <row r="86" spans="1:20" x14ac:dyDescent="0.35">
      <c r="A86" s="25">
        <v>44289</v>
      </c>
      <c r="B86" s="60">
        <v>2535889</v>
      </c>
      <c r="C86" s="60">
        <v>434941</v>
      </c>
    </row>
    <row r="87" spans="1:20" x14ac:dyDescent="0.35">
      <c r="A87" s="25">
        <v>44290</v>
      </c>
      <c r="B87" s="60">
        <v>2553837</v>
      </c>
      <c r="C87" s="60">
        <v>451057</v>
      </c>
    </row>
    <row r="88" spans="1:20" x14ac:dyDescent="0.35">
      <c r="A88" s="25">
        <v>44291</v>
      </c>
      <c r="B88" s="60">
        <v>2565280</v>
      </c>
      <c r="C88" s="60">
        <v>456374</v>
      </c>
    </row>
    <row r="89" spans="1:20" x14ac:dyDescent="0.35">
      <c r="A89" s="25">
        <v>44292</v>
      </c>
      <c r="B89" s="60">
        <v>2577816</v>
      </c>
      <c r="C89" s="60">
        <v>463780</v>
      </c>
    </row>
    <row r="90" spans="1:20" x14ac:dyDescent="0.35">
      <c r="A90" s="25">
        <v>44293</v>
      </c>
      <c r="B90" s="60">
        <v>2593932</v>
      </c>
      <c r="C90" s="60">
        <v>479239</v>
      </c>
    </row>
    <row r="91" spans="1:20" x14ac:dyDescent="0.35">
      <c r="A91" s="25">
        <v>44294</v>
      </c>
      <c r="B91" s="60">
        <v>2608831</v>
      </c>
      <c r="C91" s="60">
        <v>500376</v>
      </c>
    </row>
    <row r="92" spans="1:20" x14ac:dyDescent="0.35">
      <c r="A92" s="25">
        <v>44295</v>
      </c>
      <c r="B92" s="60">
        <v>2625577</v>
      </c>
      <c r="C92" s="60">
        <v>524812</v>
      </c>
    </row>
    <row r="93" spans="1:20" x14ac:dyDescent="0.35">
      <c r="A93" s="25">
        <v>44296</v>
      </c>
      <c r="B93" s="60">
        <v>2643524</v>
      </c>
      <c r="C93" s="60">
        <v>551699</v>
      </c>
    </row>
    <row r="94" spans="1:20" x14ac:dyDescent="0.35">
      <c r="A94" s="25">
        <v>44297</v>
      </c>
      <c r="B94" s="60">
        <v>2657578</v>
      </c>
      <c r="C94" s="60">
        <v>568875</v>
      </c>
    </row>
    <row r="95" spans="1:20" x14ac:dyDescent="0.35">
      <c r="A95" s="25">
        <v>44298</v>
      </c>
      <c r="B95" s="60">
        <v>2668723</v>
      </c>
      <c r="C95" s="60">
        <v>590174</v>
      </c>
    </row>
    <row r="96" spans="1:20" x14ac:dyDescent="0.35">
      <c r="A96" s="25">
        <v>44299</v>
      </c>
      <c r="B96" s="60">
        <v>2682706</v>
      </c>
      <c r="C96" s="60">
        <v>605126</v>
      </c>
    </row>
    <row r="97" spans="1:5" x14ac:dyDescent="0.35">
      <c r="A97" s="25">
        <v>44300</v>
      </c>
      <c r="B97" s="60">
        <v>2694971</v>
      </c>
      <c r="C97" s="60">
        <v>634422</v>
      </c>
      <c r="E97" s="473" t="s">
        <v>336</v>
      </c>
    </row>
    <row r="98" spans="1:5" x14ac:dyDescent="0.35">
      <c r="A98" s="25">
        <v>44301</v>
      </c>
      <c r="B98" s="60">
        <v>2708691</v>
      </c>
      <c r="C98" s="60">
        <v>661975</v>
      </c>
    </row>
    <row r="99" spans="1:5" x14ac:dyDescent="0.35">
      <c r="A99" s="25">
        <v>44302</v>
      </c>
      <c r="B99" s="60">
        <v>2722084</v>
      </c>
      <c r="C99" s="60">
        <v>688761</v>
      </c>
    </row>
    <row r="100" spans="1:5" x14ac:dyDescent="0.35">
      <c r="A100" s="25">
        <v>44303</v>
      </c>
      <c r="B100" s="60">
        <v>2733387</v>
      </c>
      <c r="C100" s="60">
        <v>715714</v>
      </c>
    </row>
    <row r="101" spans="1:5" x14ac:dyDescent="0.35">
      <c r="A101" s="25">
        <v>44304</v>
      </c>
      <c r="B101" s="60">
        <v>2744231</v>
      </c>
      <c r="C101" s="60">
        <v>738420</v>
      </c>
    </row>
    <row r="102" spans="1:5" x14ac:dyDescent="0.35">
      <c r="A102" s="25">
        <v>44305</v>
      </c>
      <c r="B102" s="60">
        <v>2747694</v>
      </c>
      <c r="C102" s="60">
        <v>757115</v>
      </c>
    </row>
    <row r="103" spans="1:5" x14ac:dyDescent="0.35">
      <c r="A103" s="25">
        <v>44306</v>
      </c>
      <c r="B103" s="60">
        <v>2750052</v>
      </c>
      <c r="C103" s="60">
        <v>797267</v>
      </c>
    </row>
    <row r="104" spans="1:5" x14ac:dyDescent="0.35">
      <c r="A104" s="25">
        <v>44307</v>
      </c>
      <c r="B104" s="60">
        <v>2752575</v>
      </c>
      <c r="C104" s="60">
        <v>847655</v>
      </c>
    </row>
    <row r="105" spans="1:5" x14ac:dyDescent="0.35">
      <c r="A105" s="25">
        <v>44308</v>
      </c>
      <c r="B105" s="60">
        <v>2755175</v>
      </c>
      <c r="C105" s="60">
        <v>898231</v>
      </c>
    </row>
    <row r="106" spans="1:5" x14ac:dyDescent="0.35">
      <c r="A106" s="25">
        <v>44309</v>
      </c>
      <c r="B106" s="60">
        <v>2758381</v>
      </c>
      <c r="C106" s="60">
        <v>949228</v>
      </c>
    </row>
    <row r="107" spans="1:5" x14ac:dyDescent="0.35">
      <c r="A107" s="25">
        <v>44310</v>
      </c>
      <c r="B107" s="60">
        <v>2764607</v>
      </c>
      <c r="C107" s="60">
        <v>993180</v>
      </c>
    </row>
    <row r="108" spans="1:5" x14ac:dyDescent="0.35">
      <c r="A108" s="25">
        <v>44311</v>
      </c>
      <c r="B108" s="60">
        <v>2771159</v>
      </c>
      <c r="C108" s="60">
        <v>1042386</v>
      </c>
      <c r="E108" s="473" t="s">
        <v>356</v>
      </c>
    </row>
    <row r="109" spans="1:5" x14ac:dyDescent="0.35">
      <c r="A109" s="25">
        <v>44312</v>
      </c>
      <c r="B109" s="60">
        <v>2773770</v>
      </c>
      <c r="C109" s="60">
        <v>1068704</v>
      </c>
    </row>
    <row r="110" spans="1:5" x14ac:dyDescent="0.35">
      <c r="A110" s="25">
        <v>44313</v>
      </c>
      <c r="B110" s="60">
        <v>2782162</v>
      </c>
      <c r="C110" s="60">
        <v>1102690</v>
      </c>
    </row>
    <row r="111" spans="1:5" x14ac:dyDescent="0.35">
      <c r="A111" s="25">
        <v>44314</v>
      </c>
      <c r="B111" s="60">
        <v>2789978</v>
      </c>
      <c r="C111" s="60">
        <v>1142947</v>
      </c>
    </row>
    <row r="112" spans="1:5" x14ac:dyDescent="0.35">
      <c r="A112" s="25">
        <v>44315</v>
      </c>
      <c r="B112" s="60">
        <v>2796810</v>
      </c>
      <c r="C112" s="60">
        <v>1184629</v>
      </c>
    </row>
    <row r="113" spans="1:5" x14ac:dyDescent="0.35">
      <c r="A113" s="25">
        <v>44316</v>
      </c>
      <c r="B113" s="60">
        <v>2802152</v>
      </c>
      <c r="C113" s="60">
        <v>1224861</v>
      </c>
    </row>
    <row r="114" spans="1:5" x14ac:dyDescent="0.35">
      <c r="A114" s="25">
        <v>44317</v>
      </c>
      <c r="B114" s="60">
        <v>2811343</v>
      </c>
      <c r="C114" s="60">
        <v>1263862</v>
      </c>
    </row>
    <row r="115" spans="1:5" x14ac:dyDescent="0.35">
      <c r="A115" s="25">
        <v>44318</v>
      </c>
      <c r="B115" s="60">
        <v>2817752</v>
      </c>
      <c r="C115" s="60">
        <v>1297664</v>
      </c>
    </row>
    <row r="116" spans="1:5" x14ac:dyDescent="0.35">
      <c r="A116" s="25">
        <v>44319</v>
      </c>
      <c r="B116" s="60">
        <v>2824955</v>
      </c>
      <c r="C116" s="60">
        <v>1326599</v>
      </c>
    </row>
    <row r="117" spans="1:5" x14ac:dyDescent="0.35">
      <c r="A117" s="25">
        <v>44320</v>
      </c>
      <c r="B117" s="60">
        <v>2833761</v>
      </c>
      <c r="C117" s="60">
        <v>1348050</v>
      </c>
    </row>
    <row r="118" spans="1:5" x14ac:dyDescent="0.35">
      <c r="A118" s="25">
        <v>44321</v>
      </c>
      <c r="B118" s="60">
        <v>2846834</v>
      </c>
      <c r="C118" s="60">
        <v>1373882</v>
      </c>
    </row>
    <row r="119" spans="1:5" x14ac:dyDescent="0.35">
      <c r="A119" s="25">
        <v>44322</v>
      </c>
      <c r="B119" s="60">
        <v>2860635</v>
      </c>
      <c r="C119" s="60">
        <v>1400296</v>
      </c>
    </row>
    <row r="120" spans="1:5" x14ac:dyDescent="0.35">
      <c r="A120" s="25">
        <v>44323</v>
      </c>
      <c r="B120" s="60">
        <v>2876633</v>
      </c>
      <c r="C120" s="60">
        <v>1424208</v>
      </c>
    </row>
    <row r="121" spans="1:5" x14ac:dyDescent="0.35">
      <c r="A121" s="25">
        <v>44324</v>
      </c>
      <c r="B121" s="60">
        <v>2883384</v>
      </c>
      <c r="C121" s="60">
        <v>1450798</v>
      </c>
    </row>
    <row r="122" spans="1:5" x14ac:dyDescent="0.35">
      <c r="A122" s="25">
        <v>44325</v>
      </c>
      <c r="B122" s="60">
        <v>2897975</v>
      </c>
      <c r="C122" s="60">
        <v>1468296</v>
      </c>
    </row>
    <row r="123" spans="1:5" x14ac:dyDescent="0.35">
      <c r="A123" s="25">
        <v>44326</v>
      </c>
      <c r="B123" s="60">
        <v>2909156</v>
      </c>
      <c r="C123" s="60">
        <v>1485296</v>
      </c>
    </row>
    <row r="124" spans="1:5" x14ac:dyDescent="0.35">
      <c r="A124" s="25">
        <v>44327</v>
      </c>
      <c r="B124" s="60">
        <v>2928963</v>
      </c>
      <c r="C124" s="60">
        <v>1506613</v>
      </c>
      <c r="E124" s="473" t="s">
        <v>389</v>
      </c>
    </row>
    <row r="125" spans="1:5" x14ac:dyDescent="0.35">
      <c r="A125" s="25">
        <v>44328</v>
      </c>
      <c r="B125" s="60">
        <v>2948604</v>
      </c>
      <c r="C125" s="60">
        <v>1526889</v>
      </c>
    </row>
    <row r="126" spans="1:5" x14ac:dyDescent="0.35">
      <c r="A126" s="25">
        <v>44329</v>
      </c>
      <c r="B126" s="60">
        <v>2968169</v>
      </c>
      <c r="C126" s="60">
        <v>1551339</v>
      </c>
    </row>
    <row r="127" spans="1:5" x14ac:dyDescent="0.35">
      <c r="A127" s="25">
        <v>44330</v>
      </c>
      <c r="B127" s="60">
        <v>2985557</v>
      </c>
      <c r="C127" s="60">
        <v>1575765</v>
      </c>
    </row>
    <row r="128" spans="1:5" x14ac:dyDescent="0.35">
      <c r="A128" s="25">
        <v>44331</v>
      </c>
      <c r="B128" s="60">
        <v>3003339</v>
      </c>
      <c r="C128" s="60">
        <v>1599519</v>
      </c>
    </row>
    <row r="129" spans="1:3" x14ac:dyDescent="0.35">
      <c r="A129" s="25">
        <v>44332</v>
      </c>
      <c r="B129" s="60">
        <v>3020335</v>
      </c>
      <c r="C129" s="60">
        <v>1621031</v>
      </c>
    </row>
    <row r="130" spans="1:3" x14ac:dyDescent="0.35">
      <c r="A130" s="25">
        <v>44333</v>
      </c>
      <c r="B130" s="60">
        <v>3035790</v>
      </c>
      <c r="C130" s="60">
        <v>1638536</v>
      </c>
    </row>
    <row r="131" spans="1:3" x14ac:dyDescent="0.35">
      <c r="A131" s="25">
        <v>44334</v>
      </c>
      <c r="B131" s="60">
        <v>3045152</v>
      </c>
      <c r="C131" s="60">
        <v>1669469</v>
      </c>
    </row>
    <row r="132" spans="1:3" x14ac:dyDescent="0.35">
      <c r="A132" s="25">
        <v>44335</v>
      </c>
      <c r="B132" s="60">
        <v>3051383</v>
      </c>
      <c r="C132" s="60">
        <v>1704388</v>
      </c>
    </row>
    <row r="133" spans="1:3" x14ac:dyDescent="0.35">
      <c r="A133" s="25">
        <v>44336</v>
      </c>
      <c r="B133" s="60">
        <v>3063648</v>
      </c>
      <c r="C133" s="60">
        <v>1742072</v>
      </c>
    </row>
    <row r="134" spans="1:3" ht="15.75" customHeight="1" x14ac:dyDescent="0.35">
      <c r="A134" s="25">
        <v>44337</v>
      </c>
      <c r="B134" s="60">
        <v>3082251</v>
      </c>
      <c r="C134" s="60">
        <v>1769040</v>
      </c>
    </row>
    <row r="135" spans="1:3" ht="15.75" customHeight="1" x14ac:dyDescent="0.35">
      <c r="A135" s="25">
        <v>44338</v>
      </c>
      <c r="B135" s="60">
        <v>3096341</v>
      </c>
      <c r="C135" s="60">
        <v>1799956</v>
      </c>
    </row>
    <row r="136" spans="1:3" ht="15.75" customHeight="1" x14ac:dyDescent="0.35">
      <c r="A136" s="25">
        <v>44339</v>
      </c>
      <c r="B136" s="60">
        <v>3108819</v>
      </c>
      <c r="C136" s="60">
        <v>1828930</v>
      </c>
    </row>
    <row r="137" spans="1:3" ht="15.75" customHeight="1" x14ac:dyDescent="0.35">
      <c r="A137" s="25">
        <v>44340</v>
      </c>
      <c r="B137" s="60">
        <v>3121945</v>
      </c>
      <c r="C137" s="60">
        <v>1852179</v>
      </c>
    </row>
    <row r="138" spans="1:3" x14ac:dyDescent="0.35">
      <c r="A138" s="25">
        <v>44341</v>
      </c>
      <c r="B138" s="60">
        <v>3138366</v>
      </c>
      <c r="C138" s="60">
        <v>1881214</v>
      </c>
    </row>
    <row r="139" spans="1:3" x14ac:dyDescent="0.35">
      <c r="A139" s="25">
        <v>44342</v>
      </c>
      <c r="B139" s="60">
        <v>3155733</v>
      </c>
      <c r="C139" s="60">
        <v>1913809</v>
      </c>
    </row>
    <row r="140" spans="1:3" x14ac:dyDescent="0.35">
      <c r="A140" s="25">
        <v>44343</v>
      </c>
      <c r="B140" s="60">
        <v>3174807</v>
      </c>
      <c r="C140" s="60">
        <v>1942285</v>
      </c>
    </row>
    <row r="141" spans="1:3" x14ac:dyDescent="0.35">
      <c r="A141" s="25">
        <v>44344</v>
      </c>
      <c r="B141" s="60">
        <v>3196051</v>
      </c>
      <c r="C141" s="60">
        <v>1971006</v>
      </c>
    </row>
    <row r="142" spans="1:3" x14ac:dyDescent="0.35">
      <c r="A142" s="25">
        <v>44345</v>
      </c>
      <c r="B142" s="60">
        <v>3215770</v>
      </c>
      <c r="C142" s="60">
        <v>1998409</v>
      </c>
    </row>
    <row r="143" spans="1:3" x14ac:dyDescent="0.35">
      <c r="A143" s="25">
        <v>44346</v>
      </c>
      <c r="B143" s="60">
        <v>3234311</v>
      </c>
      <c r="C143" s="60">
        <v>2022728</v>
      </c>
    </row>
    <row r="144" spans="1:3" x14ac:dyDescent="0.35">
      <c r="A144" s="25">
        <v>44347</v>
      </c>
      <c r="B144" s="60">
        <v>3251138</v>
      </c>
      <c r="C144" s="60">
        <v>2044253</v>
      </c>
    </row>
    <row r="145" spans="1:5" x14ac:dyDescent="0.35">
      <c r="A145" s="25">
        <v>44348</v>
      </c>
      <c r="B145" s="60">
        <v>3267290</v>
      </c>
      <c r="C145" s="60">
        <v>2075231</v>
      </c>
    </row>
    <row r="146" spans="1:5" x14ac:dyDescent="0.35">
      <c r="A146" s="25">
        <v>44349</v>
      </c>
      <c r="B146" s="60">
        <v>3286261</v>
      </c>
      <c r="C146" s="60">
        <v>2106177</v>
      </c>
    </row>
    <row r="147" spans="1:5" x14ac:dyDescent="0.35">
      <c r="A147" s="25">
        <v>44350</v>
      </c>
      <c r="B147" s="60">
        <v>3305812</v>
      </c>
      <c r="C147" s="60">
        <v>2137618</v>
      </c>
    </row>
    <row r="148" spans="1:5" x14ac:dyDescent="0.35">
      <c r="A148" s="25">
        <v>44351</v>
      </c>
      <c r="B148" s="60">
        <v>3326005</v>
      </c>
      <c r="C148" s="60">
        <v>2170570</v>
      </c>
    </row>
    <row r="149" spans="1:5" x14ac:dyDescent="0.35">
      <c r="A149" s="25">
        <v>44352</v>
      </c>
      <c r="B149" s="60">
        <v>3345842</v>
      </c>
      <c r="C149" s="60">
        <v>2202547</v>
      </c>
    </row>
    <row r="150" spans="1:5" x14ac:dyDescent="0.35">
      <c r="A150" s="25">
        <v>44353</v>
      </c>
      <c r="B150" s="60">
        <v>3365779</v>
      </c>
      <c r="C150" s="60">
        <v>2227493</v>
      </c>
    </row>
    <row r="151" spans="1:5" x14ac:dyDescent="0.35">
      <c r="A151" s="25">
        <v>44354</v>
      </c>
      <c r="B151" s="60">
        <v>3386321</v>
      </c>
      <c r="C151" s="60">
        <v>2251259</v>
      </c>
    </row>
    <row r="152" spans="1:5" x14ac:dyDescent="0.35">
      <c r="A152" s="25">
        <v>44355</v>
      </c>
      <c r="B152" s="60">
        <v>3403866</v>
      </c>
      <c r="C152" s="60">
        <v>2282203</v>
      </c>
    </row>
    <row r="153" spans="1:5" x14ac:dyDescent="0.35">
      <c r="A153" s="25">
        <v>44356</v>
      </c>
      <c r="B153" s="60">
        <v>3422431</v>
      </c>
      <c r="C153" s="60">
        <v>2313695</v>
      </c>
      <c r="D153" s="350"/>
    </row>
    <row r="154" spans="1:5" x14ac:dyDescent="0.35">
      <c r="A154" s="25">
        <v>44357</v>
      </c>
      <c r="B154" s="60">
        <v>3441217</v>
      </c>
      <c r="C154" s="60">
        <v>2345181</v>
      </c>
    </row>
    <row r="155" spans="1:5" x14ac:dyDescent="0.35">
      <c r="A155" s="25">
        <v>44358</v>
      </c>
      <c r="B155" s="60">
        <v>3459063</v>
      </c>
      <c r="C155" s="60">
        <v>2375246</v>
      </c>
    </row>
    <row r="156" spans="1:5" x14ac:dyDescent="0.35">
      <c r="A156" s="25">
        <v>44359</v>
      </c>
      <c r="B156" s="60">
        <v>3477378</v>
      </c>
      <c r="C156" s="60">
        <v>2402700</v>
      </c>
    </row>
    <row r="157" spans="1:5" x14ac:dyDescent="0.35">
      <c r="A157" s="25">
        <v>44360</v>
      </c>
      <c r="B157" s="60">
        <v>3497287</v>
      </c>
      <c r="C157" s="60">
        <v>2425825</v>
      </c>
    </row>
    <row r="158" spans="1:5" x14ac:dyDescent="0.35">
      <c r="A158" s="25">
        <v>44361</v>
      </c>
      <c r="B158" s="60">
        <v>3517668</v>
      </c>
      <c r="C158" s="60">
        <v>2446834</v>
      </c>
    </row>
    <row r="159" spans="1:5" x14ac:dyDescent="0.35">
      <c r="A159" s="25">
        <v>44362</v>
      </c>
      <c r="B159" s="60">
        <v>3531461</v>
      </c>
      <c r="C159" s="60">
        <v>2470181</v>
      </c>
      <c r="E159" s="473" t="s">
        <v>411</v>
      </c>
    </row>
    <row r="160" spans="1:5" x14ac:dyDescent="0.35">
      <c r="A160" s="25">
        <v>44363</v>
      </c>
      <c r="B160" s="60">
        <v>3551739</v>
      </c>
      <c r="C160" s="60">
        <v>2493358</v>
      </c>
      <c r="E160" s="473" t="s">
        <v>414</v>
      </c>
    </row>
    <row r="161" spans="1:3" x14ac:dyDescent="0.35">
      <c r="A161" s="25">
        <v>44364</v>
      </c>
      <c r="B161" s="60">
        <v>3571726</v>
      </c>
      <c r="C161" s="60">
        <v>2516066</v>
      </c>
    </row>
    <row r="162" spans="1:3" x14ac:dyDescent="0.35">
      <c r="A162" s="25">
        <v>44365</v>
      </c>
      <c r="B162" s="60">
        <v>3591638</v>
      </c>
      <c r="C162" s="60">
        <v>2535803</v>
      </c>
    </row>
    <row r="163" spans="1:3" x14ac:dyDescent="0.35">
      <c r="A163" s="25">
        <v>44366</v>
      </c>
      <c r="B163" s="60">
        <v>3611266</v>
      </c>
      <c r="C163" s="60">
        <v>2555308</v>
      </c>
    </row>
    <row r="164" spans="1:3" x14ac:dyDescent="0.35">
      <c r="A164" s="25">
        <v>44367</v>
      </c>
      <c r="B164" s="60">
        <v>3630589</v>
      </c>
      <c r="C164" s="100">
        <v>2571637</v>
      </c>
    </row>
    <row r="165" spans="1:3" x14ac:dyDescent="0.35">
      <c r="A165" s="25">
        <v>44368</v>
      </c>
      <c r="B165" s="60">
        <v>3647437</v>
      </c>
      <c r="C165" s="60">
        <v>2586970</v>
      </c>
    </row>
    <row r="166" spans="1:3" x14ac:dyDescent="0.35">
      <c r="A166" s="25">
        <v>44369</v>
      </c>
      <c r="B166" s="60">
        <v>3664571</v>
      </c>
      <c r="C166" s="60">
        <v>2602753</v>
      </c>
    </row>
    <row r="167" spans="1:3" x14ac:dyDescent="0.35">
      <c r="A167" s="25">
        <v>44370</v>
      </c>
      <c r="B167" s="60">
        <v>3681620</v>
      </c>
      <c r="C167" s="60">
        <v>2617450</v>
      </c>
    </row>
    <row r="168" spans="1:3" x14ac:dyDescent="0.35">
      <c r="A168" s="25">
        <v>44371</v>
      </c>
      <c r="B168" s="60">
        <v>3695303</v>
      </c>
      <c r="C168" s="60">
        <v>2631533</v>
      </c>
    </row>
    <row r="169" spans="1:3" x14ac:dyDescent="0.35">
      <c r="A169" s="25">
        <v>44372</v>
      </c>
      <c r="B169" s="60">
        <v>3709801</v>
      </c>
      <c r="C169" s="60">
        <v>2647397</v>
      </c>
    </row>
    <row r="170" spans="1:3" x14ac:dyDescent="0.35">
      <c r="A170" s="25">
        <v>44373</v>
      </c>
      <c r="B170" s="60">
        <v>3730101</v>
      </c>
      <c r="C170" s="60">
        <v>2666827</v>
      </c>
    </row>
    <row r="171" spans="1:3" x14ac:dyDescent="0.35">
      <c r="A171" s="25">
        <v>44374</v>
      </c>
      <c r="B171" s="60">
        <v>3747510</v>
      </c>
      <c r="C171" s="60">
        <v>2679357</v>
      </c>
    </row>
    <row r="172" spans="1:3" x14ac:dyDescent="0.35">
      <c r="A172" s="25">
        <v>44375</v>
      </c>
      <c r="B172" s="60">
        <v>3765379</v>
      </c>
      <c r="C172" s="60">
        <v>2691775</v>
      </c>
    </row>
    <row r="173" spans="1:3" x14ac:dyDescent="0.35">
      <c r="A173" s="25">
        <v>44376</v>
      </c>
      <c r="B173" s="60">
        <v>3781887</v>
      </c>
      <c r="C173" s="60">
        <v>2701195</v>
      </c>
    </row>
    <row r="174" spans="1:3" x14ac:dyDescent="0.35">
      <c r="A174" s="25">
        <v>44377</v>
      </c>
      <c r="B174" s="60">
        <v>3799467</v>
      </c>
      <c r="C174" s="60">
        <v>2712237</v>
      </c>
    </row>
    <row r="175" spans="1:3" x14ac:dyDescent="0.35">
      <c r="A175" s="25">
        <v>44378</v>
      </c>
      <c r="B175" s="60">
        <v>3816251</v>
      </c>
      <c r="C175" s="60">
        <v>2722725</v>
      </c>
    </row>
    <row r="176" spans="1:3" x14ac:dyDescent="0.35">
      <c r="A176" s="25">
        <v>44379</v>
      </c>
      <c r="B176" s="60">
        <v>3831770</v>
      </c>
      <c r="C176" s="60">
        <v>2737347</v>
      </c>
    </row>
    <row r="177" spans="1:3" x14ac:dyDescent="0.35">
      <c r="A177" s="25">
        <v>44380</v>
      </c>
      <c r="B177" s="60">
        <v>3844371</v>
      </c>
      <c r="C177" s="60">
        <v>2749373</v>
      </c>
    </row>
    <row r="178" spans="1:3" x14ac:dyDescent="0.35">
      <c r="A178" s="25">
        <v>44381</v>
      </c>
      <c r="B178" s="60">
        <v>3857584</v>
      </c>
      <c r="C178" s="60">
        <v>2762156</v>
      </c>
    </row>
    <row r="179" spans="1:3" x14ac:dyDescent="0.35">
      <c r="A179" s="25">
        <v>44382</v>
      </c>
      <c r="B179" s="60">
        <v>3869223</v>
      </c>
      <c r="C179" s="60">
        <v>2774136</v>
      </c>
    </row>
    <row r="180" spans="1:3" x14ac:dyDescent="0.35">
      <c r="A180" s="25">
        <v>44383</v>
      </c>
      <c r="B180" s="60">
        <v>3879458</v>
      </c>
      <c r="C180" s="60">
        <v>2791071</v>
      </c>
    </row>
    <row r="181" spans="1:3" x14ac:dyDescent="0.35">
      <c r="A181" s="25">
        <v>44384</v>
      </c>
      <c r="B181" s="60">
        <v>3890176</v>
      </c>
      <c r="C181" s="60">
        <v>2808902</v>
      </c>
    </row>
    <row r="182" spans="1:3" x14ac:dyDescent="0.35">
      <c r="A182" s="25">
        <v>44385</v>
      </c>
      <c r="B182" s="60">
        <v>3900864</v>
      </c>
      <c r="C182" s="60">
        <v>2825886</v>
      </c>
    </row>
    <row r="183" spans="1:3" x14ac:dyDescent="0.35">
      <c r="A183" s="25">
        <v>44386</v>
      </c>
      <c r="B183" s="60">
        <v>3911189</v>
      </c>
      <c r="C183" s="60">
        <v>2843938</v>
      </c>
    </row>
    <row r="184" spans="1:3" x14ac:dyDescent="0.35">
      <c r="A184" s="25">
        <v>44387</v>
      </c>
      <c r="B184" s="60">
        <v>3920145</v>
      </c>
      <c r="C184" s="60">
        <v>2861110</v>
      </c>
    </row>
    <row r="185" spans="1:3" x14ac:dyDescent="0.35">
      <c r="A185" s="25">
        <v>44388</v>
      </c>
      <c r="B185" s="60">
        <v>3928409</v>
      </c>
      <c r="C185" s="60">
        <v>2877326</v>
      </c>
    </row>
    <row r="186" spans="1:3" x14ac:dyDescent="0.35">
      <c r="A186" s="25">
        <v>44389</v>
      </c>
      <c r="B186" s="60">
        <v>3934408</v>
      </c>
      <c r="C186" s="60">
        <v>2893271</v>
      </c>
    </row>
    <row r="187" spans="1:3" x14ac:dyDescent="0.35">
      <c r="A187" s="25">
        <v>44390</v>
      </c>
      <c r="B187" s="60">
        <v>3941571</v>
      </c>
      <c r="C187" s="60">
        <v>2903557</v>
      </c>
    </row>
    <row r="188" spans="1:3" x14ac:dyDescent="0.35">
      <c r="A188" s="25">
        <v>44391</v>
      </c>
      <c r="B188" s="60">
        <v>3948446</v>
      </c>
      <c r="C188" s="60">
        <v>2914904</v>
      </c>
    </row>
    <row r="189" spans="1:3" x14ac:dyDescent="0.35">
      <c r="A189" s="25">
        <v>44392</v>
      </c>
      <c r="B189" s="60">
        <v>3956549</v>
      </c>
      <c r="C189" s="60">
        <v>2927130</v>
      </c>
    </row>
    <row r="190" spans="1:3" x14ac:dyDescent="0.35">
      <c r="A190" s="25">
        <v>44393</v>
      </c>
      <c r="B190" s="60">
        <v>3963502</v>
      </c>
      <c r="C190" s="60">
        <v>2940202</v>
      </c>
    </row>
    <row r="191" spans="1:3" x14ac:dyDescent="0.35">
      <c r="A191" s="25">
        <v>44394</v>
      </c>
      <c r="B191" s="60">
        <v>3970026</v>
      </c>
      <c r="C191" s="60">
        <v>2954776</v>
      </c>
    </row>
    <row r="192" spans="1:3" x14ac:dyDescent="0.35">
      <c r="A192" s="25">
        <v>44395</v>
      </c>
      <c r="B192" s="60">
        <v>3976022</v>
      </c>
      <c r="C192" s="60">
        <v>2966054</v>
      </c>
    </row>
    <row r="193" spans="1:3" x14ac:dyDescent="0.35">
      <c r="A193" s="25">
        <v>44396</v>
      </c>
      <c r="B193" s="60">
        <v>3981950</v>
      </c>
      <c r="C193" s="60">
        <v>2978746</v>
      </c>
    </row>
    <row r="194" spans="1:3" x14ac:dyDescent="0.35">
      <c r="A194" s="25">
        <v>44397</v>
      </c>
      <c r="B194" s="60">
        <v>3984433</v>
      </c>
      <c r="C194" s="60">
        <v>2995086</v>
      </c>
    </row>
    <row r="195" spans="1:3" x14ac:dyDescent="0.35">
      <c r="A195" s="25">
        <v>44398</v>
      </c>
      <c r="B195" s="60">
        <v>3987074</v>
      </c>
      <c r="C195" s="60">
        <v>3010505</v>
      </c>
    </row>
    <row r="196" spans="1:3" x14ac:dyDescent="0.35">
      <c r="A196" s="25">
        <v>44399</v>
      </c>
      <c r="B196" s="60">
        <v>3989927</v>
      </c>
      <c r="C196" s="60">
        <v>3028271</v>
      </c>
    </row>
    <row r="197" spans="1:3" x14ac:dyDescent="0.35">
      <c r="A197" s="25">
        <v>44400</v>
      </c>
      <c r="B197" s="60">
        <v>3992327</v>
      </c>
      <c r="C197" s="60">
        <v>3044803</v>
      </c>
    </row>
    <row r="198" spans="1:3" x14ac:dyDescent="0.35">
      <c r="A198" s="25">
        <v>44401</v>
      </c>
      <c r="B198" s="60">
        <v>3994883</v>
      </c>
      <c r="C198" s="60">
        <v>3064441</v>
      </c>
    </row>
    <row r="199" spans="1:3" x14ac:dyDescent="0.35">
      <c r="A199" s="25">
        <v>44402</v>
      </c>
      <c r="B199" s="60">
        <v>3997105</v>
      </c>
      <c r="C199" s="60">
        <v>3079492</v>
      </c>
    </row>
    <row r="200" spans="1:3" x14ac:dyDescent="0.35">
      <c r="A200" s="25">
        <v>44403</v>
      </c>
      <c r="B200" s="60">
        <v>3998627</v>
      </c>
      <c r="C200" s="60">
        <v>3092102</v>
      </c>
    </row>
    <row r="201" spans="1:3" x14ac:dyDescent="0.35">
      <c r="A201" s="25">
        <v>44404</v>
      </c>
      <c r="B201" s="60">
        <v>4000658</v>
      </c>
      <c r="C201" s="60">
        <v>3108928</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7"/>
  <sheetViews>
    <sheetView workbookViewId="0">
      <pane xSplit="1" ySplit="3" topLeftCell="B13" activePane="bottomRight" state="frozen"/>
      <selection pane="topRight" activeCell="B1" sqref="B1"/>
      <selection pane="bottomLeft" activeCell="A4" sqref="A4"/>
      <selection pane="bottomRight"/>
    </sheetView>
  </sheetViews>
  <sheetFormatPr defaultColWidth="8.81640625" defaultRowHeight="14.5" x14ac:dyDescent="0.35"/>
  <cols>
    <col min="1" max="1" width="11.1796875" style="384" customWidth="1"/>
    <col min="2" max="3" width="26.81640625" style="384" customWidth="1"/>
    <col min="4" max="5" width="11.453125" style="384" customWidth="1"/>
    <col min="6" max="16384" width="8.81640625" style="384"/>
  </cols>
  <sheetData>
    <row r="1" spans="1:17" x14ac:dyDescent="0.35">
      <c r="A1" s="398" t="s">
        <v>306</v>
      </c>
      <c r="G1" s="59" t="s">
        <v>29</v>
      </c>
    </row>
    <row r="3" spans="1:17" ht="69.650000000000006" customHeight="1" x14ac:dyDescent="0.35">
      <c r="A3" s="55" t="s">
        <v>0</v>
      </c>
      <c r="B3" s="61" t="s">
        <v>276</v>
      </c>
      <c r="C3" s="61" t="s">
        <v>278</v>
      </c>
      <c r="D3" s="533"/>
      <c r="E3" s="533"/>
    </row>
    <row r="4" spans="1:17" x14ac:dyDescent="0.35">
      <c r="A4" s="25">
        <v>44242</v>
      </c>
      <c r="B4" s="56">
        <v>1618320</v>
      </c>
      <c r="C4" s="56">
        <v>1520690</v>
      </c>
      <c r="D4" s="27"/>
      <c r="E4" s="27"/>
    </row>
    <row r="5" spans="1:17" x14ac:dyDescent="0.35">
      <c r="A5" s="25">
        <v>44249</v>
      </c>
      <c r="B5" s="56">
        <v>1763400</v>
      </c>
      <c r="C5" s="56">
        <v>1643450</v>
      </c>
      <c r="D5" s="27"/>
      <c r="E5" s="27"/>
      <c r="P5" s="350"/>
      <c r="Q5" s="350"/>
    </row>
    <row r="6" spans="1:17" x14ac:dyDescent="0.35">
      <c r="A6" s="25">
        <v>44256</v>
      </c>
      <c r="B6" s="56">
        <v>2138450</v>
      </c>
      <c r="C6" s="56">
        <v>1886160</v>
      </c>
      <c r="D6" s="27"/>
      <c r="E6" s="27"/>
      <c r="P6" s="350"/>
      <c r="Q6" s="350"/>
    </row>
    <row r="7" spans="1:17" x14ac:dyDescent="0.35">
      <c r="A7" s="25">
        <v>44263</v>
      </c>
      <c r="B7" s="56">
        <v>2882440</v>
      </c>
      <c r="C7" s="56">
        <v>2189030</v>
      </c>
      <c r="D7" s="27"/>
      <c r="E7" s="27"/>
      <c r="P7" s="350"/>
      <c r="Q7" s="350"/>
    </row>
    <row r="8" spans="1:17" x14ac:dyDescent="0.35">
      <c r="A8" s="25">
        <v>44270</v>
      </c>
      <c r="B8" s="56">
        <v>3209170</v>
      </c>
      <c r="C8" s="56">
        <v>2673640</v>
      </c>
      <c r="D8" s="27"/>
      <c r="E8" s="27"/>
      <c r="P8" s="350"/>
      <c r="Q8" s="350"/>
    </row>
    <row r="9" spans="1:17" x14ac:dyDescent="0.35">
      <c r="A9" s="25">
        <v>44277</v>
      </c>
      <c r="B9" s="56">
        <v>3473250</v>
      </c>
      <c r="C9" s="56">
        <v>3054390</v>
      </c>
      <c r="D9" s="27"/>
      <c r="E9" s="27"/>
      <c r="P9" s="350"/>
      <c r="Q9" s="350"/>
    </row>
    <row r="10" spans="1:17" x14ac:dyDescent="0.35">
      <c r="A10" s="25">
        <v>44284</v>
      </c>
      <c r="B10" s="56">
        <v>3744260</v>
      </c>
      <c r="C10" s="56">
        <v>3257390</v>
      </c>
      <c r="D10" s="27"/>
      <c r="E10" s="27"/>
    </row>
    <row r="11" spans="1:17" x14ac:dyDescent="0.35">
      <c r="A11" s="25">
        <v>44291</v>
      </c>
      <c r="B11" s="56">
        <v>3814460</v>
      </c>
      <c r="C11" s="56">
        <v>3528790</v>
      </c>
      <c r="D11" s="27"/>
      <c r="E11" s="27"/>
    </row>
    <row r="12" spans="1:17" x14ac:dyDescent="0.35">
      <c r="A12" s="25">
        <v>44298</v>
      </c>
      <c r="B12" s="56">
        <v>4127540</v>
      </c>
      <c r="C12" s="56">
        <v>3720170</v>
      </c>
      <c r="D12" s="27"/>
      <c r="E12" s="27"/>
    </row>
    <row r="13" spans="1:17" x14ac:dyDescent="0.35">
      <c r="A13" s="25">
        <v>44305</v>
      </c>
      <c r="B13" s="56">
        <v>4429780</v>
      </c>
      <c r="C13" s="56">
        <v>3935850</v>
      </c>
      <c r="D13" s="27"/>
      <c r="E13" s="27"/>
    </row>
    <row r="14" spans="1:17" x14ac:dyDescent="0.35">
      <c r="A14" s="25">
        <v>44312</v>
      </c>
      <c r="B14" s="56">
        <v>4718140</v>
      </c>
      <c r="C14" s="56">
        <v>4216470</v>
      </c>
      <c r="D14" s="27"/>
      <c r="E14" s="27"/>
    </row>
    <row r="15" spans="1:17" x14ac:dyDescent="0.35">
      <c r="A15" s="25">
        <v>44320</v>
      </c>
      <c r="B15" s="56">
        <v>5015190</v>
      </c>
      <c r="C15" s="56">
        <v>4601370</v>
      </c>
      <c r="D15" s="27"/>
      <c r="E15" s="534" t="s">
        <v>382</v>
      </c>
    </row>
    <row r="16" spans="1:17" x14ac:dyDescent="0.35">
      <c r="A16" s="25">
        <v>44326</v>
      </c>
      <c r="B16" s="56">
        <v>5333050</v>
      </c>
      <c r="C16" s="56">
        <v>4837850</v>
      </c>
      <c r="D16" s="350"/>
      <c r="E16" s="350"/>
    </row>
    <row r="17" spans="1:5" x14ac:dyDescent="0.35">
      <c r="A17" s="25">
        <v>44333</v>
      </c>
      <c r="B17" s="56">
        <v>5644630</v>
      </c>
      <c r="C17" s="56">
        <v>5142230</v>
      </c>
    </row>
    <row r="18" spans="1:5" x14ac:dyDescent="0.35">
      <c r="A18" s="25">
        <v>44340</v>
      </c>
      <c r="B18" s="56">
        <v>5956040</v>
      </c>
      <c r="C18" s="56">
        <v>5499130</v>
      </c>
    </row>
    <row r="19" spans="1:5" x14ac:dyDescent="0.35">
      <c r="A19" s="25">
        <v>44348</v>
      </c>
      <c r="B19" s="56">
        <v>6371720</v>
      </c>
      <c r="C19" s="56">
        <v>5791490</v>
      </c>
      <c r="E19" s="534" t="s">
        <v>403</v>
      </c>
    </row>
    <row r="20" spans="1:5" x14ac:dyDescent="0.35">
      <c r="A20" s="25">
        <v>44354</v>
      </c>
      <c r="B20" s="56">
        <v>6552070</v>
      </c>
      <c r="C20" s="56">
        <v>6062250</v>
      </c>
    </row>
    <row r="21" spans="1:5" x14ac:dyDescent="0.35">
      <c r="A21" s="25">
        <v>44361</v>
      </c>
      <c r="B21" s="56">
        <v>6858240</v>
      </c>
      <c r="C21" s="56">
        <v>6262640</v>
      </c>
    </row>
    <row r="22" spans="1:5" x14ac:dyDescent="0.35">
      <c r="A22" s="25">
        <v>44368</v>
      </c>
      <c r="B22" s="56">
        <v>6974790</v>
      </c>
      <c r="C22" s="56">
        <v>6445570</v>
      </c>
    </row>
    <row r="23" spans="1:5" x14ac:dyDescent="0.35">
      <c r="A23" s="25">
        <v>44375</v>
      </c>
      <c r="B23" s="56">
        <v>7257460</v>
      </c>
      <c r="C23" s="56">
        <v>6636390</v>
      </c>
    </row>
    <row r="24" spans="1:5" x14ac:dyDescent="0.35">
      <c r="A24" s="25">
        <v>44382</v>
      </c>
      <c r="B24" s="56">
        <v>7437240</v>
      </c>
      <c r="C24" s="56">
        <v>6833570</v>
      </c>
    </row>
    <row r="25" spans="1:5" x14ac:dyDescent="0.35">
      <c r="A25" s="25">
        <v>44389</v>
      </c>
      <c r="B25" s="56">
        <v>7720270</v>
      </c>
      <c r="C25" s="56">
        <v>6953510</v>
      </c>
    </row>
    <row r="26" spans="1:5" x14ac:dyDescent="0.35">
      <c r="A26" s="25">
        <v>44396</v>
      </c>
      <c r="B26" s="56">
        <v>7941400</v>
      </c>
      <c r="C26" s="56">
        <v>7010410</v>
      </c>
    </row>
    <row r="27" spans="1:5" x14ac:dyDescent="0.35">
      <c r="A27" s="25">
        <v>44403</v>
      </c>
      <c r="B27" s="56">
        <v>7952530</v>
      </c>
      <c r="C27" s="56">
        <v>7060640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81640625" customWidth="1"/>
    <col min="2" max="4" width="15.453125" customWidth="1"/>
  </cols>
  <sheetData>
    <row r="1" spans="1:6" x14ac:dyDescent="0.35">
      <c r="A1" s="413"/>
      <c r="F1" s="59" t="s">
        <v>29</v>
      </c>
    </row>
    <row r="2" spans="1:6" x14ac:dyDescent="0.35">
      <c r="A2" s="414" t="s">
        <v>287</v>
      </c>
    </row>
    <row r="3" spans="1:6" ht="72.5" x14ac:dyDescent="0.35">
      <c r="A3" s="415" t="s">
        <v>0</v>
      </c>
      <c r="B3" s="416" t="s">
        <v>280</v>
      </c>
      <c r="C3" s="415" t="s">
        <v>281</v>
      </c>
      <c r="D3" s="415" t="s">
        <v>282</v>
      </c>
    </row>
    <row r="4" spans="1:6" x14ac:dyDescent="0.35">
      <c r="A4" s="417">
        <v>44120</v>
      </c>
      <c r="B4" s="432">
        <v>2330</v>
      </c>
      <c r="C4" s="443">
        <v>480</v>
      </c>
      <c r="D4" s="432">
        <v>69</v>
      </c>
    </row>
    <row r="5" spans="1:6" x14ac:dyDescent="0.35">
      <c r="A5" s="418">
        <v>44127</v>
      </c>
      <c r="B5" s="432">
        <v>2615</v>
      </c>
      <c r="C5" s="443">
        <v>250</v>
      </c>
      <c r="D5" s="432">
        <v>36</v>
      </c>
    </row>
    <row r="6" spans="1:6" x14ac:dyDescent="0.35">
      <c r="A6" s="418">
        <v>44134</v>
      </c>
      <c r="B6" s="432">
        <v>2860</v>
      </c>
      <c r="C6" s="419">
        <v>180</v>
      </c>
      <c r="D6" s="432">
        <v>26</v>
      </c>
    </row>
    <row r="7" spans="1:6" x14ac:dyDescent="0.35">
      <c r="A7" s="420">
        <v>44141</v>
      </c>
      <c r="B7" s="432">
        <v>3085</v>
      </c>
      <c r="C7" s="419">
        <v>190</v>
      </c>
      <c r="D7" s="432">
        <v>27</v>
      </c>
    </row>
    <row r="8" spans="1:6" x14ac:dyDescent="0.35">
      <c r="A8" s="420">
        <v>44145</v>
      </c>
      <c r="B8" s="432">
        <v>3160</v>
      </c>
      <c r="C8" s="419">
        <v>155</v>
      </c>
      <c r="D8" s="432">
        <v>22</v>
      </c>
    </row>
    <row r="9" spans="1:6" x14ac:dyDescent="0.35">
      <c r="A9" s="420">
        <v>44148</v>
      </c>
      <c r="B9" s="432">
        <v>3275</v>
      </c>
      <c r="C9" s="419">
        <v>165</v>
      </c>
      <c r="D9" s="432">
        <v>24</v>
      </c>
    </row>
    <row r="10" spans="1:6" x14ac:dyDescent="0.35">
      <c r="A10" s="420">
        <v>44152</v>
      </c>
      <c r="B10" s="432">
        <v>3365</v>
      </c>
      <c r="C10" s="419">
        <v>195</v>
      </c>
      <c r="D10" s="432">
        <v>28</v>
      </c>
    </row>
    <row r="11" spans="1:6" x14ac:dyDescent="0.35">
      <c r="A11" s="420">
        <v>44155</v>
      </c>
      <c r="B11" s="432">
        <v>3450</v>
      </c>
      <c r="C11" s="419">
        <v>195</v>
      </c>
      <c r="D11" s="432">
        <v>28</v>
      </c>
    </row>
    <row r="12" spans="1:6" x14ac:dyDescent="0.35">
      <c r="A12" s="420">
        <v>44162</v>
      </c>
      <c r="B12" s="432">
        <v>3680</v>
      </c>
      <c r="C12" s="419">
        <v>205</v>
      </c>
      <c r="D12" s="432">
        <v>30</v>
      </c>
    </row>
    <row r="13" spans="1:6" x14ac:dyDescent="0.35">
      <c r="A13" s="420">
        <v>44169</v>
      </c>
      <c r="B13" s="432">
        <v>3800</v>
      </c>
      <c r="C13" s="419">
        <v>120</v>
      </c>
      <c r="D13" s="432">
        <v>17</v>
      </c>
    </row>
    <row r="14" spans="1:6" x14ac:dyDescent="0.35">
      <c r="A14" s="420">
        <v>44176</v>
      </c>
      <c r="B14" s="426">
        <v>3890</v>
      </c>
      <c r="C14" s="444">
        <v>95</v>
      </c>
      <c r="D14" s="435">
        <v>13</v>
      </c>
    </row>
    <row r="15" spans="1:6" ht="75" customHeight="1" x14ac:dyDescent="0.35">
      <c r="A15" s="584" t="s">
        <v>283</v>
      </c>
      <c r="B15" s="584"/>
      <c r="C15" s="584"/>
      <c r="D15" s="585"/>
    </row>
    <row r="16" spans="1:6" x14ac:dyDescent="0.35">
      <c r="A16" s="441">
        <v>44211</v>
      </c>
      <c r="B16" s="434">
        <v>4185</v>
      </c>
      <c r="C16" s="442" t="s">
        <v>48</v>
      </c>
      <c r="D16" s="442" t="s">
        <v>48</v>
      </c>
    </row>
    <row r="17" spans="1:4" x14ac:dyDescent="0.35">
      <c r="A17" s="420">
        <v>44218</v>
      </c>
      <c r="B17" s="432">
        <v>4290</v>
      </c>
      <c r="C17" s="431">
        <v>95</v>
      </c>
      <c r="D17" s="431">
        <v>13</v>
      </c>
    </row>
    <row r="18" spans="1:4" x14ac:dyDescent="0.35">
      <c r="A18" s="429">
        <v>44225</v>
      </c>
      <c r="B18" s="432">
        <v>4375</v>
      </c>
      <c r="C18" s="431">
        <v>85</v>
      </c>
      <c r="D18" s="431">
        <v>12</v>
      </c>
    </row>
    <row r="19" spans="1:4" x14ac:dyDescent="0.35">
      <c r="A19" s="429">
        <v>44232</v>
      </c>
      <c r="B19" s="432">
        <v>4445</v>
      </c>
      <c r="C19" s="431">
        <v>75</v>
      </c>
      <c r="D19" s="431">
        <v>11</v>
      </c>
    </row>
    <row r="20" spans="1:4" x14ac:dyDescent="0.35">
      <c r="A20" s="420">
        <v>44239</v>
      </c>
      <c r="B20" s="432">
        <v>4520</v>
      </c>
      <c r="C20" s="432">
        <v>70</v>
      </c>
      <c r="D20" s="431">
        <v>10</v>
      </c>
    </row>
    <row r="21" spans="1:4" x14ac:dyDescent="0.35">
      <c r="A21" s="429">
        <v>44246</v>
      </c>
      <c r="B21" s="432">
        <v>4565</v>
      </c>
      <c r="C21" s="432">
        <v>45</v>
      </c>
      <c r="D21" s="431">
        <v>6</v>
      </c>
    </row>
    <row r="22" spans="1:4" x14ac:dyDescent="0.35">
      <c r="A22" s="420">
        <v>44253</v>
      </c>
      <c r="B22" s="432">
        <v>4615</v>
      </c>
      <c r="C22" s="432">
        <v>45</v>
      </c>
      <c r="D22" s="432">
        <v>7</v>
      </c>
    </row>
    <row r="23" spans="1:4" x14ac:dyDescent="0.35">
      <c r="A23" s="429">
        <v>44260</v>
      </c>
      <c r="B23" s="432">
        <v>4645</v>
      </c>
      <c r="C23" s="432">
        <v>30</v>
      </c>
      <c r="D23" s="431">
        <v>5</v>
      </c>
    </row>
    <row r="24" spans="1:4" x14ac:dyDescent="0.35">
      <c r="A24" s="429">
        <v>44267</v>
      </c>
      <c r="B24" s="432">
        <v>4690</v>
      </c>
      <c r="C24" s="431">
        <v>45</v>
      </c>
      <c r="D24" s="432">
        <v>7</v>
      </c>
    </row>
    <row r="25" spans="1:4" x14ac:dyDescent="0.35">
      <c r="A25" s="429">
        <v>44274</v>
      </c>
      <c r="B25" s="432">
        <v>4750</v>
      </c>
      <c r="C25" s="431">
        <v>50</v>
      </c>
      <c r="D25" s="432">
        <v>7</v>
      </c>
    </row>
    <row r="26" spans="1:4" x14ac:dyDescent="0.35">
      <c r="A26" s="430">
        <v>44281</v>
      </c>
      <c r="B26" s="433">
        <v>4925</v>
      </c>
      <c r="C26" s="439">
        <v>170</v>
      </c>
      <c r="D26" s="433">
        <v>24</v>
      </c>
    </row>
    <row r="27" spans="1:4" ht="58" customHeight="1" x14ac:dyDescent="0.35">
      <c r="A27" s="584" t="s">
        <v>381</v>
      </c>
      <c r="B27" s="584"/>
      <c r="C27" s="584"/>
      <c r="D27" s="585"/>
    </row>
    <row r="28" spans="1:4" x14ac:dyDescent="0.35">
      <c r="A28" s="420">
        <v>44309</v>
      </c>
      <c r="B28" s="432">
        <v>5065</v>
      </c>
      <c r="C28" s="532" t="s">
        <v>48</v>
      </c>
      <c r="D28" s="532" t="s">
        <v>48</v>
      </c>
    </row>
    <row r="29" spans="1:4" x14ac:dyDescent="0.35">
      <c r="A29" s="531">
        <v>44316</v>
      </c>
      <c r="B29" s="432">
        <v>5080</v>
      </c>
      <c r="C29" s="432">
        <v>10</v>
      </c>
      <c r="D29" s="432">
        <v>2</v>
      </c>
    </row>
    <row r="30" spans="1:4" x14ac:dyDescent="0.35">
      <c r="A30" s="420">
        <v>44323</v>
      </c>
      <c r="B30" s="432">
        <v>5085</v>
      </c>
      <c r="C30" s="432">
        <v>5</v>
      </c>
      <c r="D30" s="432">
        <v>1</v>
      </c>
    </row>
    <row r="31" spans="1:4" x14ac:dyDescent="0.35">
      <c r="A31" s="420">
        <v>44330</v>
      </c>
      <c r="B31" s="432">
        <v>5095</v>
      </c>
      <c r="C31" s="432">
        <v>10</v>
      </c>
      <c r="D31" s="432">
        <v>2</v>
      </c>
    </row>
    <row r="32" spans="1:4" x14ac:dyDescent="0.35">
      <c r="A32" s="420">
        <v>44337</v>
      </c>
      <c r="B32" s="432">
        <v>5115</v>
      </c>
      <c r="C32" s="432">
        <v>15</v>
      </c>
      <c r="D32" s="432">
        <v>2</v>
      </c>
    </row>
    <row r="33" spans="1:4" x14ac:dyDescent="0.35">
      <c r="A33" s="420">
        <v>44344</v>
      </c>
      <c r="B33" s="432">
        <v>5150</v>
      </c>
      <c r="C33" s="432">
        <v>35</v>
      </c>
      <c r="D33" s="432">
        <v>5</v>
      </c>
    </row>
    <row r="34" spans="1:4" x14ac:dyDescent="0.35">
      <c r="A34" s="429">
        <v>44351</v>
      </c>
      <c r="B34" s="432">
        <v>5195</v>
      </c>
      <c r="C34" s="432">
        <v>45</v>
      </c>
      <c r="D34" s="432">
        <v>7</v>
      </c>
    </row>
    <row r="35" spans="1:4" x14ac:dyDescent="0.35">
      <c r="A35" s="420">
        <v>44358</v>
      </c>
      <c r="B35" s="432">
        <v>5245</v>
      </c>
      <c r="C35" s="432">
        <v>45</v>
      </c>
      <c r="D35" s="432">
        <v>7</v>
      </c>
    </row>
    <row r="36" spans="1:4" x14ac:dyDescent="0.35">
      <c r="A36" s="429">
        <v>44365</v>
      </c>
      <c r="B36" s="432">
        <v>5310</v>
      </c>
      <c r="C36" s="432">
        <v>70</v>
      </c>
      <c r="D36" s="432">
        <v>8</v>
      </c>
    </row>
    <row r="37" spans="1:4" x14ac:dyDescent="0.35">
      <c r="A37" s="430">
        <v>44372</v>
      </c>
      <c r="B37" s="433">
        <v>5355</v>
      </c>
      <c r="C37" s="433">
        <v>45</v>
      </c>
      <c r="D37" s="433">
        <v>6</v>
      </c>
    </row>
    <row r="38" spans="1:4" x14ac:dyDescent="0.35">
      <c r="D38" s="31"/>
    </row>
    <row r="39" spans="1:4" x14ac:dyDescent="0.35">
      <c r="A39" s="423" t="s">
        <v>288</v>
      </c>
      <c r="B39" s="31"/>
      <c r="C39" s="31"/>
      <c r="D39" s="424"/>
    </row>
    <row r="40" spans="1:4" ht="58" x14ac:dyDescent="0.35">
      <c r="A40" s="415" t="s">
        <v>0</v>
      </c>
      <c r="B40" s="425" t="s">
        <v>284</v>
      </c>
      <c r="C40" s="415" t="s">
        <v>285</v>
      </c>
      <c r="D40" s="425" t="s">
        <v>282</v>
      </c>
    </row>
    <row r="41" spans="1:4" x14ac:dyDescent="0.35">
      <c r="A41" s="418">
        <v>44134</v>
      </c>
      <c r="B41" s="434">
        <v>230</v>
      </c>
      <c r="C41" s="432">
        <v>65</v>
      </c>
      <c r="D41" s="431">
        <v>9</v>
      </c>
    </row>
    <row r="42" spans="1:4" x14ac:dyDescent="0.35">
      <c r="A42" s="418">
        <v>44141</v>
      </c>
      <c r="B42" s="432">
        <v>305</v>
      </c>
      <c r="C42" s="432">
        <v>75</v>
      </c>
      <c r="D42" s="431">
        <v>11</v>
      </c>
    </row>
    <row r="43" spans="1:4" x14ac:dyDescent="0.35">
      <c r="A43" s="418">
        <v>44148</v>
      </c>
      <c r="B43" s="432">
        <v>375</v>
      </c>
      <c r="C43" s="432">
        <v>55</v>
      </c>
      <c r="D43" s="431">
        <v>8</v>
      </c>
    </row>
    <row r="44" spans="1:4" x14ac:dyDescent="0.35">
      <c r="A44" s="418">
        <v>44155</v>
      </c>
      <c r="B44" s="432">
        <v>435</v>
      </c>
      <c r="C44" s="432">
        <v>65</v>
      </c>
      <c r="D44" s="431">
        <v>9</v>
      </c>
    </row>
    <row r="45" spans="1:4" x14ac:dyDescent="0.35">
      <c r="A45" s="418">
        <v>44162</v>
      </c>
      <c r="B45" s="432">
        <v>470</v>
      </c>
      <c r="C45" s="432">
        <v>40</v>
      </c>
      <c r="D45" s="431">
        <v>6</v>
      </c>
    </row>
    <row r="46" spans="1:4" x14ac:dyDescent="0.35">
      <c r="A46" s="418">
        <v>44169</v>
      </c>
      <c r="B46" s="432">
        <v>530</v>
      </c>
      <c r="C46" s="432">
        <v>50</v>
      </c>
      <c r="D46" s="431">
        <v>7</v>
      </c>
    </row>
    <row r="47" spans="1:4" x14ac:dyDescent="0.35">
      <c r="A47" s="418">
        <v>44176</v>
      </c>
      <c r="B47" s="426">
        <v>560</v>
      </c>
      <c r="C47" s="426">
        <v>25</v>
      </c>
      <c r="D47" s="421">
        <v>4</v>
      </c>
    </row>
    <row r="48" spans="1:4" ht="75" customHeight="1" x14ac:dyDescent="0.35">
      <c r="A48" s="586" t="s">
        <v>286</v>
      </c>
      <c r="B48" s="584"/>
      <c r="C48" s="584"/>
      <c r="D48" s="585"/>
    </row>
    <row r="49" spans="1:5" x14ac:dyDescent="0.35">
      <c r="A49" s="418">
        <v>44211</v>
      </c>
      <c r="B49" s="432">
        <v>645</v>
      </c>
      <c r="C49" s="427" t="s">
        <v>48</v>
      </c>
      <c r="D49" s="422" t="s">
        <v>48</v>
      </c>
    </row>
    <row r="50" spans="1:5" x14ac:dyDescent="0.35">
      <c r="A50" s="418">
        <v>44218</v>
      </c>
      <c r="B50" s="432">
        <v>670</v>
      </c>
      <c r="C50" s="432">
        <v>50</v>
      </c>
      <c r="D50" s="432">
        <v>7</v>
      </c>
    </row>
    <row r="51" spans="1:5" x14ac:dyDescent="0.35">
      <c r="A51" s="418">
        <v>44225</v>
      </c>
      <c r="B51" s="432">
        <v>705</v>
      </c>
      <c r="C51" s="432">
        <v>25</v>
      </c>
      <c r="D51" s="432">
        <v>4</v>
      </c>
    </row>
    <row r="52" spans="1:5" x14ac:dyDescent="0.35">
      <c r="A52" s="418">
        <v>44232</v>
      </c>
      <c r="B52" s="432">
        <v>740</v>
      </c>
      <c r="C52" s="432">
        <v>20</v>
      </c>
      <c r="D52" s="432">
        <v>3</v>
      </c>
    </row>
    <row r="53" spans="1:5" x14ac:dyDescent="0.35">
      <c r="A53" s="420">
        <v>44239</v>
      </c>
      <c r="B53" s="419">
        <v>750</v>
      </c>
      <c r="C53" s="432">
        <v>15</v>
      </c>
      <c r="D53" s="432">
        <v>2</v>
      </c>
      <c r="E53" s="78"/>
    </row>
    <row r="54" spans="1:5" x14ac:dyDescent="0.35">
      <c r="A54" s="429">
        <v>44246</v>
      </c>
      <c r="B54" s="432">
        <v>760</v>
      </c>
      <c r="C54" s="432">
        <v>20</v>
      </c>
      <c r="D54" s="432">
        <v>3</v>
      </c>
    </row>
    <row r="55" spans="1:5" x14ac:dyDescent="0.35">
      <c r="A55" s="440">
        <v>44253</v>
      </c>
      <c r="B55" s="432">
        <v>780</v>
      </c>
      <c r="C55" s="432">
        <v>15</v>
      </c>
      <c r="D55" s="432">
        <v>2</v>
      </c>
    </row>
    <row r="56" spans="1:5" x14ac:dyDescent="0.35">
      <c r="A56" s="440">
        <v>44260</v>
      </c>
      <c r="B56" s="432">
        <v>800</v>
      </c>
      <c r="C56" s="432">
        <v>10</v>
      </c>
      <c r="D56" s="432">
        <v>1</v>
      </c>
    </row>
    <row r="57" spans="1:5" x14ac:dyDescent="0.35">
      <c r="A57" s="440">
        <v>44267</v>
      </c>
      <c r="B57" s="432">
        <v>810</v>
      </c>
      <c r="C57" s="431">
        <v>15</v>
      </c>
      <c r="D57" s="431">
        <v>2</v>
      </c>
    </row>
    <row r="58" spans="1:5" x14ac:dyDescent="0.35">
      <c r="A58" s="440">
        <v>44274</v>
      </c>
      <c r="B58" s="432">
        <v>825</v>
      </c>
      <c r="C58" s="431">
        <v>15</v>
      </c>
      <c r="D58" s="431">
        <v>2</v>
      </c>
    </row>
    <row r="59" spans="1:5" x14ac:dyDescent="0.35">
      <c r="A59" s="436">
        <v>44281</v>
      </c>
      <c r="B59" s="433">
        <v>840</v>
      </c>
      <c r="C59" s="439">
        <v>15</v>
      </c>
      <c r="D59" s="439">
        <v>2</v>
      </c>
    </row>
    <row r="60" spans="1:5" ht="69" customHeight="1" x14ac:dyDescent="0.35">
      <c r="A60" s="584" t="s">
        <v>381</v>
      </c>
      <c r="B60" s="584"/>
      <c r="C60" s="584"/>
      <c r="D60" s="585"/>
    </row>
    <row r="61" spans="1:5" x14ac:dyDescent="0.35">
      <c r="A61" s="440">
        <v>44310</v>
      </c>
      <c r="B61" s="434">
        <v>885</v>
      </c>
      <c r="C61" s="539" t="s">
        <v>48</v>
      </c>
      <c r="D61" s="442" t="s">
        <v>48</v>
      </c>
    </row>
    <row r="62" spans="1:5" x14ac:dyDescent="0.35">
      <c r="A62" s="440">
        <v>44316</v>
      </c>
      <c r="B62" s="432">
        <v>890</v>
      </c>
      <c r="C62" s="540">
        <v>5</v>
      </c>
      <c r="D62" s="541">
        <v>1</v>
      </c>
    </row>
    <row r="63" spans="1:5" x14ac:dyDescent="0.35">
      <c r="A63" s="440">
        <v>44323</v>
      </c>
      <c r="B63" s="432">
        <v>900</v>
      </c>
      <c r="C63" s="541">
        <v>10</v>
      </c>
      <c r="D63" s="540">
        <v>1</v>
      </c>
      <c r="E63" s="78"/>
    </row>
    <row r="64" spans="1:5" x14ac:dyDescent="0.35">
      <c r="A64" s="440">
        <v>44330</v>
      </c>
      <c r="B64" s="432">
        <v>910</v>
      </c>
      <c r="C64" s="540">
        <v>15</v>
      </c>
      <c r="D64" s="540">
        <v>2</v>
      </c>
    </row>
    <row r="65" spans="1:4" x14ac:dyDescent="0.35">
      <c r="A65" s="420">
        <v>44337</v>
      </c>
      <c r="B65" s="432">
        <v>930</v>
      </c>
      <c r="C65" s="432">
        <v>15</v>
      </c>
      <c r="D65" s="432">
        <v>2</v>
      </c>
    </row>
    <row r="66" spans="1:4" x14ac:dyDescent="0.35">
      <c r="A66" s="420">
        <v>44344</v>
      </c>
      <c r="B66" s="432">
        <v>955</v>
      </c>
      <c r="C66" s="432">
        <v>25</v>
      </c>
      <c r="D66" s="432">
        <v>3</v>
      </c>
    </row>
    <row r="67" spans="1:4" x14ac:dyDescent="0.35">
      <c r="A67" s="420">
        <v>44351</v>
      </c>
      <c r="B67" s="432">
        <v>970</v>
      </c>
      <c r="C67" s="432">
        <v>25</v>
      </c>
      <c r="D67" s="432">
        <v>3</v>
      </c>
    </row>
    <row r="68" spans="1:4" x14ac:dyDescent="0.35">
      <c r="A68" s="420">
        <v>44358</v>
      </c>
      <c r="B68" s="432">
        <v>1020</v>
      </c>
      <c r="C68" s="432">
        <v>50</v>
      </c>
      <c r="D68" s="432">
        <v>7</v>
      </c>
    </row>
    <row r="69" spans="1:4" x14ac:dyDescent="0.35">
      <c r="A69" s="563">
        <v>44365</v>
      </c>
      <c r="B69" s="564">
        <v>1060</v>
      </c>
      <c r="C69" s="564">
        <v>40</v>
      </c>
      <c r="D69" s="564">
        <v>6</v>
      </c>
    </row>
    <row r="70" spans="1:4" x14ac:dyDescent="0.35">
      <c r="A70" s="566">
        <v>44372</v>
      </c>
      <c r="B70" s="565">
        <v>1105</v>
      </c>
      <c r="C70" s="565">
        <v>45</v>
      </c>
      <c r="D70" s="565">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62" t="s">
        <v>45</v>
      </c>
      <c r="B1" s="262"/>
      <c r="C1" s="262"/>
      <c r="D1" s="263"/>
      <c r="E1" s="264"/>
      <c r="F1" s="264"/>
      <c r="G1" s="264"/>
      <c r="H1" s="264"/>
      <c r="I1" s="264"/>
      <c r="J1" s="264"/>
      <c r="K1" s="265" t="s">
        <v>29</v>
      </c>
    </row>
    <row r="2" spans="1:15" x14ac:dyDescent="0.35">
      <c r="A2" s="263"/>
      <c r="B2" s="263"/>
      <c r="C2" s="263"/>
      <c r="D2" s="263"/>
      <c r="E2" s="264"/>
      <c r="F2" s="264"/>
      <c r="G2" s="264"/>
      <c r="H2" s="264"/>
      <c r="I2" s="264"/>
      <c r="J2" s="264"/>
      <c r="K2" s="264"/>
    </row>
    <row r="3" spans="1:15" ht="30.65" customHeight="1" x14ac:dyDescent="0.35">
      <c r="A3" s="266" t="s">
        <v>0</v>
      </c>
      <c r="B3" s="267" t="s">
        <v>39</v>
      </c>
      <c r="C3" s="267" t="s">
        <v>44</v>
      </c>
      <c r="D3" s="268"/>
      <c r="E3" s="264"/>
      <c r="F3" s="264"/>
      <c r="G3" s="264"/>
      <c r="H3" s="264"/>
      <c r="I3" s="264"/>
      <c r="J3" s="264"/>
      <c r="K3" s="264"/>
    </row>
    <row r="4" spans="1:15" x14ac:dyDescent="0.35">
      <c r="A4" s="269">
        <v>43907</v>
      </c>
      <c r="B4" s="270">
        <v>6977</v>
      </c>
      <c r="C4" s="271">
        <v>6772</v>
      </c>
      <c r="D4" s="272"/>
      <c r="E4" s="273"/>
      <c r="F4" s="273"/>
      <c r="G4" s="273"/>
      <c r="H4" s="273"/>
      <c r="I4" s="273"/>
      <c r="J4" s="274"/>
      <c r="K4" s="274"/>
      <c r="L4" s="8"/>
      <c r="M4" s="8"/>
      <c r="N4" s="8"/>
      <c r="O4" s="8"/>
    </row>
    <row r="5" spans="1:15" x14ac:dyDescent="0.35">
      <c r="A5" s="275">
        <v>43908</v>
      </c>
      <c r="B5" s="276">
        <v>5568</v>
      </c>
      <c r="C5" s="277">
        <v>4930</v>
      </c>
      <c r="D5" s="272"/>
      <c r="E5" s="273"/>
      <c r="F5" s="273"/>
      <c r="G5" s="273"/>
      <c r="H5" s="273"/>
      <c r="I5" s="273"/>
      <c r="J5" s="274"/>
      <c r="K5" s="274"/>
      <c r="L5" s="8"/>
      <c r="M5" s="8"/>
      <c r="N5" s="8"/>
      <c r="O5" s="8"/>
    </row>
    <row r="6" spans="1:15" x14ac:dyDescent="0.35">
      <c r="A6" s="275">
        <v>43909</v>
      </c>
      <c r="B6" s="276">
        <v>4774</v>
      </c>
      <c r="C6" s="277">
        <v>3271</v>
      </c>
      <c r="D6" s="272"/>
      <c r="E6" s="273"/>
      <c r="F6" s="273"/>
      <c r="G6" s="273"/>
      <c r="H6" s="273"/>
      <c r="I6" s="273"/>
      <c r="J6" s="274"/>
      <c r="K6" s="274"/>
      <c r="L6" s="8"/>
      <c r="M6" s="8"/>
      <c r="N6" s="8"/>
      <c r="O6" s="8"/>
    </row>
    <row r="7" spans="1:15" x14ac:dyDescent="0.35">
      <c r="A7" s="275">
        <v>43910</v>
      </c>
      <c r="B7" s="276">
        <v>4789</v>
      </c>
      <c r="C7" s="277">
        <v>2693</v>
      </c>
      <c r="D7" s="272"/>
      <c r="E7" s="273"/>
      <c r="F7" s="273"/>
      <c r="G7" s="273"/>
      <c r="H7" s="273"/>
      <c r="I7" s="273"/>
      <c r="J7" s="274"/>
      <c r="K7" s="274"/>
      <c r="L7" s="8"/>
      <c r="M7" s="8"/>
      <c r="N7" s="8"/>
      <c r="O7" s="8"/>
    </row>
    <row r="8" spans="1:15" x14ac:dyDescent="0.35">
      <c r="A8" s="275">
        <v>43911</v>
      </c>
      <c r="B8" s="276">
        <v>11620</v>
      </c>
      <c r="C8" s="277">
        <v>1304</v>
      </c>
      <c r="D8" s="272"/>
      <c r="E8" s="273"/>
      <c r="F8" s="273"/>
      <c r="G8" s="273"/>
      <c r="H8" s="273"/>
      <c r="I8" s="273"/>
      <c r="J8" s="274"/>
      <c r="K8" s="274"/>
      <c r="L8" s="8"/>
      <c r="M8" s="8"/>
      <c r="N8" s="8"/>
      <c r="O8" s="8"/>
    </row>
    <row r="9" spans="1:15" x14ac:dyDescent="0.35">
      <c r="A9" s="275">
        <v>43912</v>
      </c>
      <c r="B9" s="276">
        <v>10824</v>
      </c>
      <c r="C9" s="277">
        <v>1824</v>
      </c>
      <c r="D9" s="272"/>
      <c r="E9" s="273"/>
      <c r="F9" s="273"/>
      <c r="G9" s="273"/>
      <c r="H9" s="273"/>
      <c r="I9" s="273"/>
      <c r="J9" s="274"/>
      <c r="K9" s="274"/>
      <c r="L9" s="8"/>
      <c r="M9" s="8"/>
      <c r="N9" s="8"/>
      <c r="O9" s="8"/>
    </row>
    <row r="10" spans="1:15" x14ac:dyDescent="0.35">
      <c r="A10" s="275">
        <v>43913</v>
      </c>
      <c r="B10" s="276">
        <v>11904</v>
      </c>
      <c r="C10" s="277">
        <v>6895</v>
      </c>
      <c r="D10" s="272"/>
      <c r="E10" s="273"/>
      <c r="F10" s="273"/>
      <c r="G10" s="273"/>
      <c r="H10" s="273"/>
      <c r="I10" s="273"/>
      <c r="J10" s="274"/>
      <c r="K10" s="274"/>
      <c r="L10" s="8"/>
      <c r="M10" s="8"/>
      <c r="N10" s="8"/>
      <c r="O10" s="8"/>
    </row>
    <row r="11" spans="1:15" x14ac:dyDescent="0.35">
      <c r="A11" s="275">
        <v>43914</v>
      </c>
      <c r="B11" s="276">
        <v>8573</v>
      </c>
      <c r="C11" s="277">
        <v>3959</v>
      </c>
      <c r="D11" s="272"/>
      <c r="E11" s="273"/>
      <c r="F11" s="273"/>
      <c r="G11" s="273"/>
      <c r="H11" s="273"/>
      <c r="I11" s="273"/>
      <c r="J11" s="274"/>
      <c r="K11" s="274"/>
      <c r="L11" s="8"/>
      <c r="M11" s="8"/>
      <c r="N11" s="8"/>
      <c r="O11" s="8"/>
    </row>
    <row r="12" spans="1:15" x14ac:dyDescent="0.35">
      <c r="A12" s="275">
        <v>43915</v>
      </c>
      <c r="B12" s="276">
        <v>8520</v>
      </c>
      <c r="C12" s="277">
        <v>3030</v>
      </c>
      <c r="D12" s="272"/>
      <c r="E12" s="273"/>
      <c r="F12" s="273"/>
      <c r="G12" s="273"/>
      <c r="H12" s="273"/>
      <c r="I12" s="273"/>
      <c r="J12" s="274"/>
      <c r="K12" s="274"/>
      <c r="L12" s="8"/>
      <c r="M12" s="8"/>
      <c r="N12" s="8"/>
      <c r="O12" s="8"/>
    </row>
    <row r="13" spans="1:15" x14ac:dyDescent="0.35">
      <c r="A13" s="275">
        <v>43916</v>
      </c>
      <c r="B13" s="276">
        <v>7803</v>
      </c>
      <c r="C13" s="277">
        <v>2490</v>
      </c>
      <c r="D13" s="272"/>
      <c r="E13" s="273"/>
      <c r="F13" s="273"/>
      <c r="G13" s="273"/>
      <c r="H13" s="273"/>
      <c r="I13" s="273"/>
      <c r="J13" s="274"/>
      <c r="K13" s="274"/>
      <c r="L13" s="8"/>
      <c r="M13" s="8"/>
      <c r="N13" s="8"/>
      <c r="O13" s="8"/>
    </row>
    <row r="14" spans="1:15" x14ac:dyDescent="0.35">
      <c r="A14" s="275">
        <v>43917</v>
      </c>
      <c r="B14" s="276">
        <v>7401</v>
      </c>
      <c r="C14" s="277">
        <v>2015</v>
      </c>
      <c r="D14" s="272"/>
      <c r="E14" s="273"/>
      <c r="F14" s="273"/>
      <c r="G14" s="273"/>
      <c r="H14" s="273"/>
      <c r="I14" s="273"/>
      <c r="J14" s="274"/>
      <c r="K14" s="274"/>
      <c r="L14" s="8"/>
      <c r="M14" s="8"/>
      <c r="N14" s="8"/>
      <c r="O14" s="8"/>
    </row>
    <row r="15" spans="1:15" x14ac:dyDescent="0.35">
      <c r="A15" s="275">
        <v>43918</v>
      </c>
      <c r="B15" s="276">
        <v>9001</v>
      </c>
      <c r="C15" s="277">
        <v>925</v>
      </c>
      <c r="D15" s="272"/>
      <c r="E15" s="273"/>
      <c r="F15" s="273"/>
      <c r="G15" s="273"/>
      <c r="H15" s="273"/>
      <c r="I15" s="273"/>
      <c r="J15" s="274"/>
      <c r="K15" s="274"/>
      <c r="L15" s="8"/>
      <c r="M15" s="8"/>
      <c r="N15" s="8"/>
      <c r="O15" s="8"/>
    </row>
    <row r="16" spans="1:15" x14ac:dyDescent="0.35">
      <c r="A16" s="275">
        <v>43919</v>
      </c>
      <c r="B16" s="276">
        <v>7534</v>
      </c>
      <c r="C16" s="277">
        <v>861</v>
      </c>
      <c r="D16" s="272"/>
      <c r="E16" s="273"/>
      <c r="F16" s="273"/>
      <c r="G16" s="273"/>
      <c r="H16" s="273"/>
      <c r="I16" s="273"/>
      <c r="J16" s="274"/>
      <c r="K16" s="274"/>
      <c r="L16" s="8"/>
      <c r="M16" s="8"/>
      <c r="N16" s="8"/>
      <c r="O16" s="8"/>
    </row>
    <row r="17" spans="1:15" x14ac:dyDescent="0.35">
      <c r="A17" s="275">
        <v>43920</v>
      </c>
      <c r="B17" s="276">
        <v>7018</v>
      </c>
      <c r="C17" s="277">
        <v>2469</v>
      </c>
      <c r="D17" s="272"/>
      <c r="E17" s="273"/>
      <c r="F17" s="273"/>
      <c r="G17" s="273"/>
      <c r="H17" s="273"/>
      <c r="I17" s="273"/>
      <c r="J17" s="274"/>
      <c r="K17" s="274"/>
      <c r="L17" s="8"/>
      <c r="M17" s="8"/>
      <c r="N17" s="8"/>
      <c r="O17" s="8"/>
    </row>
    <row r="18" spans="1:15" x14ac:dyDescent="0.35">
      <c r="A18" s="275">
        <v>43921</v>
      </c>
      <c r="B18" s="276">
        <v>5343</v>
      </c>
      <c r="C18" s="277">
        <v>1415</v>
      </c>
      <c r="D18" s="272"/>
      <c r="E18" s="273"/>
      <c r="F18" s="273"/>
      <c r="G18" s="273"/>
      <c r="H18" s="273"/>
      <c r="I18" s="273"/>
      <c r="J18" s="274"/>
      <c r="K18" s="274"/>
      <c r="L18" s="8"/>
      <c r="M18" s="8"/>
      <c r="N18" s="8"/>
      <c r="O18" s="8"/>
    </row>
    <row r="19" spans="1:15" x14ac:dyDescent="0.35">
      <c r="A19" s="275">
        <v>43922</v>
      </c>
      <c r="B19" s="276">
        <v>5333</v>
      </c>
      <c r="C19" s="277">
        <v>1255</v>
      </c>
      <c r="D19" s="272"/>
      <c r="E19" s="273"/>
      <c r="F19" s="273"/>
      <c r="G19" s="273"/>
      <c r="H19" s="273"/>
      <c r="I19" s="273"/>
      <c r="J19" s="274"/>
      <c r="K19" s="274"/>
      <c r="L19" s="8"/>
      <c r="M19" s="8"/>
      <c r="N19" s="8"/>
      <c r="O19" s="8"/>
    </row>
    <row r="20" spans="1:15" x14ac:dyDescent="0.35">
      <c r="A20" s="275">
        <v>43923</v>
      </c>
      <c r="B20" s="276">
        <v>4609</v>
      </c>
      <c r="C20" s="277">
        <v>1233</v>
      </c>
      <c r="D20" s="272"/>
      <c r="E20" s="273"/>
      <c r="F20" s="273"/>
      <c r="G20" s="273"/>
      <c r="H20" s="273"/>
      <c r="I20" s="273"/>
      <c r="J20" s="274"/>
      <c r="K20" s="274"/>
      <c r="L20" s="8"/>
      <c r="M20" s="8"/>
      <c r="N20" s="8"/>
      <c r="O20" s="8"/>
    </row>
    <row r="21" spans="1:15" x14ac:dyDescent="0.35">
      <c r="A21" s="275">
        <v>43924</v>
      </c>
      <c r="B21" s="276">
        <v>4534</v>
      </c>
      <c r="C21" s="277">
        <v>1146</v>
      </c>
      <c r="D21" s="272"/>
      <c r="E21" s="273"/>
      <c r="F21" s="273"/>
      <c r="G21" s="273"/>
      <c r="H21" s="273"/>
      <c r="I21" s="273"/>
      <c r="J21" s="274"/>
      <c r="K21" s="274"/>
      <c r="L21" s="8"/>
      <c r="M21" s="8"/>
      <c r="N21" s="8"/>
      <c r="O21" s="8"/>
    </row>
    <row r="22" spans="1:15" x14ac:dyDescent="0.35">
      <c r="A22" s="275">
        <v>43925</v>
      </c>
      <c r="B22" s="276">
        <v>7682</v>
      </c>
      <c r="C22" s="277">
        <v>538</v>
      </c>
      <c r="D22" s="272"/>
      <c r="E22" s="273"/>
      <c r="F22" s="273"/>
      <c r="G22" s="273"/>
      <c r="H22" s="273"/>
      <c r="I22" s="273"/>
      <c r="J22" s="274"/>
      <c r="K22" s="274"/>
      <c r="L22" s="8"/>
      <c r="M22" s="8"/>
      <c r="N22" s="8"/>
      <c r="O22" s="8"/>
    </row>
    <row r="23" spans="1:15" x14ac:dyDescent="0.35">
      <c r="A23" s="275">
        <v>43926</v>
      </c>
      <c r="B23" s="276">
        <v>6865</v>
      </c>
      <c r="C23" s="277">
        <v>464</v>
      </c>
      <c r="D23" s="272"/>
      <c r="E23" s="273"/>
      <c r="F23" s="273"/>
      <c r="G23" s="273"/>
      <c r="H23" s="273"/>
      <c r="I23" s="273"/>
      <c r="J23" s="274"/>
      <c r="K23" s="274"/>
      <c r="L23" s="8"/>
      <c r="M23" s="8"/>
      <c r="N23" s="8"/>
      <c r="O23" s="8"/>
    </row>
    <row r="24" spans="1:15" x14ac:dyDescent="0.35">
      <c r="A24" s="275">
        <v>43927</v>
      </c>
      <c r="B24" s="276">
        <v>5310</v>
      </c>
      <c r="C24" s="277">
        <v>1246</v>
      </c>
      <c r="D24" s="272"/>
      <c r="E24" s="273"/>
      <c r="F24" s="273"/>
      <c r="G24" s="273"/>
      <c r="H24" s="273"/>
      <c r="I24" s="273"/>
      <c r="J24" s="274"/>
      <c r="K24" s="274"/>
      <c r="L24" s="8"/>
      <c r="M24" s="8"/>
      <c r="N24" s="8"/>
      <c r="O24" s="8"/>
    </row>
    <row r="25" spans="1:15" x14ac:dyDescent="0.35">
      <c r="A25" s="275">
        <v>43928</v>
      </c>
      <c r="B25" s="276">
        <v>4428</v>
      </c>
      <c r="C25" s="277">
        <v>984</v>
      </c>
      <c r="D25" s="272"/>
      <c r="E25" s="273"/>
      <c r="F25" s="273"/>
      <c r="G25" s="273"/>
      <c r="H25" s="273"/>
      <c r="I25" s="273"/>
      <c r="J25" s="274"/>
      <c r="K25" s="274"/>
      <c r="L25" s="8"/>
      <c r="M25" s="8"/>
      <c r="N25" s="8"/>
      <c r="O25" s="8"/>
    </row>
    <row r="26" spans="1:15" x14ac:dyDescent="0.35">
      <c r="A26" s="275">
        <v>43929</v>
      </c>
      <c r="B26" s="276">
        <v>4215</v>
      </c>
      <c r="C26" s="277">
        <v>907</v>
      </c>
      <c r="D26" s="272"/>
      <c r="E26" s="273"/>
      <c r="F26" s="273"/>
      <c r="G26" s="273"/>
      <c r="H26" s="273"/>
      <c r="I26" s="273"/>
      <c r="J26" s="274"/>
      <c r="K26" s="274"/>
      <c r="L26" s="8"/>
      <c r="M26" s="8"/>
      <c r="N26" s="8"/>
      <c r="O26" s="8"/>
    </row>
    <row r="27" spans="1:15" x14ac:dyDescent="0.35">
      <c r="A27" s="275">
        <v>43930</v>
      </c>
      <c r="B27" s="276">
        <v>4057</v>
      </c>
      <c r="C27" s="277">
        <v>791</v>
      </c>
      <c r="D27" s="272"/>
      <c r="E27" s="273"/>
      <c r="F27" s="273"/>
      <c r="G27" s="273"/>
      <c r="H27" s="273"/>
      <c r="I27" s="273"/>
      <c r="J27" s="274"/>
      <c r="K27" s="274"/>
      <c r="L27" s="8"/>
      <c r="M27" s="8"/>
      <c r="N27" s="8"/>
      <c r="O27" s="8"/>
    </row>
    <row r="28" spans="1:15" x14ac:dyDescent="0.35">
      <c r="A28" s="275">
        <v>43931</v>
      </c>
      <c r="B28" s="276">
        <v>3927</v>
      </c>
      <c r="C28" s="277">
        <v>595</v>
      </c>
      <c r="D28" s="272"/>
      <c r="E28" s="273"/>
      <c r="F28" s="273"/>
      <c r="G28" s="273"/>
      <c r="H28" s="273"/>
      <c r="I28" s="273"/>
      <c r="J28" s="274"/>
      <c r="K28" s="274"/>
      <c r="L28" s="8"/>
      <c r="M28" s="8"/>
      <c r="N28" s="8"/>
      <c r="O28" s="8"/>
    </row>
    <row r="29" spans="1:15" x14ac:dyDescent="0.35">
      <c r="A29" s="278">
        <v>43932</v>
      </c>
      <c r="B29" s="276">
        <v>7743</v>
      </c>
      <c r="C29" s="277">
        <v>286</v>
      </c>
      <c r="D29" s="272"/>
      <c r="E29" s="273"/>
      <c r="F29" s="273"/>
      <c r="G29" s="273"/>
      <c r="H29" s="273"/>
      <c r="I29" s="273"/>
      <c r="J29" s="274"/>
      <c r="K29" s="274"/>
      <c r="L29" s="8"/>
      <c r="M29" s="8"/>
      <c r="N29" s="8"/>
      <c r="O29" s="8"/>
    </row>
    <row r="30" spans="1:15" x14ac:dyDescent="0.35">
      <c r="A30" s="278">
        <v>43933</v>
      </c>
      <c r="B30" s="276">
        <v>7040</v>
      </c>
      <c r="C30" s="277">
        <v>271</v>
      </c>
      <c r="D30" s="268"/>
      <c r="E30" s="264"/>
      <c r="F30" s="264"/>
      <c r="G30" s="264"/>
      <c r="H30" s="264"/>
      <c r="I30" s="264"/>
      <c r="J30" s="264"/>
      <c r="K30" s="264"/>
    </row>
    <row r="31" spans="1:15" x14ac:dyDescent="0.35">
      <c r="A31" s="278">
        <v>43934</v>
      </c>
      <c r="B31" s="276">
        <v>3602</v>
      </c>
      <c r="C31" s="277">
        <v>506</v>
      </c>
      <c r="D31" s="268"/>
      <c r="E31" s="264"/>
      <c r="F31" s="264"/>
      <c r="G31" s="264"/>
      <c r="H31" s="264"/>
      <c r="I31" s="264"/>
      <c r="J31" s="264"/>
      <c r="K31" s="264"/>
    </row>
    <row r="32" spans="1:15" x14ac:dyDescent="0.35">
      <c r="A32" s="278">
        <v>43935</v>
      </c>
      <c r="B32" s="276">
        <v>3826</v>
      </c>
      <c r="C32" s="277">
        <v>679</v>
      </c>
      <c r="D32" s="268"/>
      <c r="E32" s="264"/>
      <c r="F32" s="264"/>
      <c r="G32" s="264"/>
      <c r="H32" s="264"/>
      <c r="I32" s="264"/>
      <c r="J32" s="264"/>
      <c r="K32" s="264"/>
    </row>
    <row r="33" spans="1:11" x14ac:dyDescent="0.35">
      <c r="A33" s="278">
        <v>43936</v>
      </c>
      <c r="B33" s="279">
        <v>3400</v>
      </c>
      <c r="C33" s="263">
        <v>626</v>
      </c>
      <c r="D33" s="268"/>
      <c r="E33" s="264"/>
      <c r="F33" s="264"/>
      <c r="G33" s="264"/>
      <c r="H33" s="264"/>
      <c r="I33" s="264"/>
      <c r="J33" s="264"/>
      <c r="K33" s="264"/>
    </row>
    <row r="34" spans="1:11" x14ac:dyDescent="0.35">
      <c r="A34" s="278">
        <v>43937</v>
      </c>
      <c r="B34" s="279">
        <v>3413</v>
      </c>
      <c r="C34" s="263">
        <v>581</v>
      </c>
      <c r="D34" s="264"/>
      <c r="E34" s="264"/>
      <c r="F34" s="264"/>
      <c r="G34" s="264"/>
      <c r="H34" s="264"/>
      <c r="I34" s="264"/>
      <c r="J34" s="264"/>
      <c r="K34" s="264"/>
    </row>
    <row r="35" spans="1:11" x14ac:dyDescent="0.35">
      <c r="A35" s="278">
        <v>43938</v>
      </c>
      <c r="B35" s="279">
        <v>3499</v>
      </c>
      <c r="C35" s="263">
        <v>499</v>
      </c>
      <c r="D35" s="264"/>
      <c r="E35" s="264"/>
      <c r="F35" s="264"/>
      <c r="G35" s="264"/>
      <c r="H35" s="264"/>
      <c r="I35" s="264"/>
      <c r="J35" s="264"/>
      <c r="K35" s="264"/>
    </row>
    <row r="36" spans="1:11" x14ac:dyDescent="0.35">
      <c r="A36" s="278">
        <v>43939</v>
      </c>
      <c r="B36" s="279">
        <v>7415</v>
      </c>
      <c r="C36" s="263">
        <v>193</v>
      </c>
      <c r="D36" s="264"/>
      <c r="E36" s="264"/>
      <c r="F36" s="264"/>
      <c r="G36" s="264"/>
      <c r="H36" s="264"/>
      <c r="I36" s="264"/>
      <c r="J36" s="264"/>
      <c r="K36" s="264"/>
    </row>
    <row r="37" spans="1:11" x14ac:dyDescent="0.35">
      <c r="A37" s="278">
        <v>43940</v>
      </c>
      <c r="B37" s="279">
        <v>6616</v>
      </c>
      <c r="C37" s="263">
        <v>152</v>
      </c>
      <c r="D37" s="264"/>
      <c r="E37" s="264"/>
      <c r="F37" s="264"/>
      <c r="G37" s="264"/>
      <c r="H37" s="264"/>
      <c r="I37" s="264"/>
      <c r="J37" s="264"/>
      <c r="K37" s="264"/>
    </row>
    <row r="38" spans="1:11" x14ac:dyDescent="0.35">
      <c r="A38" s="278">
        <v>43941</v>
      </c>
      <c r="B38" s="279">
        <v>3555</v>
      </c>
      <c r="C38" s="263">
        <v>520</v>
      </c>
      <c r="D38" s="264"/>
      <c r="E38" s="264"/>
      <c r="F38" s="264"/>
      <c r="G38" s="264"/>
      <c r="H38" s="264"/>
      <c r="I38" s="264"/>
      <c r="J38" s="264"/>
      <c r="K38" s="264"/>
    </row>
    <row r="39" spans="1:11" x14ac:dyDescent="0.35">
      <c r="A39" s="278">
        <v>43942</v>
      </c>
      <c r="B39" s="279">
        <v>3005</v>
      </c>
      <c r="C39" s="263">
        <v>380</v>
      </c>
      <c r="D39" s="264"/>
      <c r="E39" s="264"/>
      <c r="F39" s="264"/>
      <c r="G39" s="264"/>
      <c r="H39" s="264"/>
      <c r="I39" s="264"/>
      <c r="J39" s="264"/>
      <c r="K39" s="264"/>
    </row>
    <row r="40" spans="1:11" x14ac:dyDescent="0.35">
      <c r="A40" s="278">
        <v>43943</v>
      </c>
      <c r="B40" s="279">
        <v>3061</v>
      </c>
      <c r="C40" s="263">
        <v>420</v>
      </c>
      <c r="D40" s="264"/>
      <c r="E40" s="264"/>
      <c r="F40" s="264"/>
      <c r="G40" s="264"/>
      <c r="H40" s="264"/>
      <c r="I40" s="264"/>
      <c r="J40" s="264"/>
      <c r="K40" s="264"/>
    </row>
    <row r="41" spans="1:11" x14ac:dyDescent="0.35">
      <c r="A41" s="278">
        <v>43944</v>
      </c>
      <c r="B41" s="279">
        <v>3009</v>
      </c>
      <c r="C41" s="263">
        <v>364</v>
      </c>
      <c r="D41" s="264"/>
      <c r="E41" s="264"/>
      <c r="F41" s="264"/>
      <c r="G41" s="264"/>
      <c r="H41" s="264"/>
      <c r="I41" s="264"/>
      <c r="J41" s="264"/>
      <c r="K41" s="264"/>
    </row>
    <row r="42" spans="1:11" x14ac:dyDescent="0.35">
      <c r="A42" s="278">
        <v>43945</v>
      </c>
      <c r="B42" s="279">
        <v>3206</v>
      </c>
      <c r="C42" s="263">
        <v>385</v>
      </c>
      <c r="D42" s="264"/>
      <c r="E42" s="264"/>
      <c r="F42" s="264"/>
      <c r="G42" s="264"/>
      <c r="H42" s="264"/>
      <c r="I42" s="264"/>
      <c r="J42" s="264"/>
      <c r="K42" s="264"/>
    </row>
    <row r="43" spans="1:11" x14ac:dyDescent="0.35">
      <c r="A43" s="278">
        <v>43946</v>
      </c>
      <c r="B43" s="279">
        <v>7368</v>
      </c>
      <c r="C43" s="263">
        <v>158</v>
      </c>
      <c r="D43" s="264"/>
      <c r="E43" s="264"/>
      <c r="F43" s="264"/>
      <c r="G43" s="264"/>
      <c r="H43" s="264"/>
      <c r="I43" s="264"/>
      <c r="J43" s="264"/>
      <c r="K43" s="264"/>
    </row>
    <row r="44" spans="1:11" x14ac:dyDescent="0.35">
      <c r="A44" s="278">
        <v>43947</v>
      </c>
      <c r="B44" s="279">
        <v>6729</v>
      </c>
      <c r="C44" s="263">
        <v>140</v>
      </c>
      <c r="D44" s="264"/>
      <c r="E44" s="264"/>
      <c r="F44" s="264"/>
      <c r="G44" s="264"/>
      <c r="H44" s="264"/>
      <c r="I44" s="264"/>
      <c r="J44" s="264"/>
      <c r="K44" s="264"/>
    </row>
    <row r="45" spans="1:11" x14ac:dyDescent="0.35">
      <c r="A45" s="278">
        <v>43948</v>
      </c>
      <c r="B45" s="279">
        <v>3460</v>
      </c>
      <c r="C45" s="263">
        <v>495</v>
      </c>
      <c r="D45" s="264"/>
      <c r="E45" s="264"/>
      <c r="F45" s="264"/>
      <c r="G45" s="264"/>
      <c r="H45" s="264"/>
      <c r="I45" s="264"/>
      <c r="J45" s="264"/>
      <c r="K45" s="264"/>
    </row>
    <row r="46" spans="1:11" x14ac:dyDescent="0.35">
      <c r="A46" s="278">
        <v>43949</v>
      </c>
      <c r="B46" s="279">
        <v>3288</v>
      </c>
      <c r="C46" s="263">
        <v>440</v>
      </c>
      <c r="D46" s="264"/>
      <c r="E46" s="264"/>
      <c r="F46" s="264"/>
      <c r="G46" s="264"/>
      <c r="H46" s="264"/>
      <c r="I46" s="264"/>
      <c r="J46" s="264"/>
      <c r="K46" s="264"/>
    </row>
    <row r="47" spans="1:11" x14ac:dyDescent="0.35">
      <c r="A47" s="278">
        <v>43950</v>
      </c>
      <c r="B47" s="279">
        <v>3415</v>
      </c>
      <c r="C47" s="263">
        <v>518</v>
      </c>
      <c r="D47" s="264"/>
      <c r="E47" s="264"/>
      <c r="F47" s="264"/>
      <c r="G47" s="264"/>
      <c r="H47" s="264"/>
      <c r="I47" s="264"/>
      <c r="J47" s="264"/>
      <c r="K47" s="264"/>
    </row>
    <row r="48" spans="1:11" x14ac:dyDescent="0.35">
      <c r="A48" s="278">
        <v>43951</v>
      </c>
      <c r="B48" s="279">
        <v>3333</v>
      </c>
      <c r="C48" s="263">
        <v>490</v>
      </c>
      <c r="D48" s="264"/>
      <c r="E48" s="264"/>
      <c r="F48" s="264"/>
      <c r="G48" s="264"/>
      <c r="H48" s="264"/>
      <c r="I48" s="264"/>
      <c r="J48" s="264"/>
      <c r="K48" s="264"/>
    </row>
    <row r="49" spans="1:11" x14ac:dyDescent="0.35">
      <c r="A49" s="278">
        <v>43952</v>
      </c>
      <c r="B49" s="279">
        <v>3264</v>
      </c>
      <c r="C49" s="263">
        <v>434</v>
      </c>
      <c r="D49" s="264"/>
      <c r="E49" s="264"/>
      <c r="F49" s="264"/>
      <c r="G49" s="264"/>
      <c r="H49" s="264"/>
      <c r="I49" s="264"/>
      <c r="J49" s="264"/>
      <c r="K49" s="264"/>
    </row>
    <row r="50" spans="1:11" x14ac:dyDescent="0.35">
      <c r="A50" s="278">
        <v>43953</v>
      </c>
      <c r="B50" s="279">
        <v>7791</v>
      </c>
      <c r="C50" s="263">
        <v>196</v>
      </c>
      <c r="D50" s="264"/>
      <c r="E50" s="264"/>
      <c r="F50" s="264"/>
      <c r="G50" s="264"/>
      <c r="H50" s="264"/>
      <c r="I50" s="264"/>
      <c r="J50" s="264"/>
      <c r="K50" s="264"/>
    </row>
    <row r="51" spans="1:11" x14ac:dyDescent="0.35">
      <c r="A51" s="278">
        <v>43954</v>
      </c>
      <c r="B51" s="279">
        <v>7103</v>
      </c>
      <c r="C51" s="263">
        <v>207</v>
      </c>
      <c r="D51" s="264"/>
      <c r="E51" s="264"/>
      <c r="F51" s="264"/>
      <c r="G51" s="264"/>
      <c r="H51" s="264"/>
      <c r="I51" s="264"/>
      <c r="J51" s="264"/>
      <c r="K51" s="264"/>
    </row>
    <row r="52" spans="1:11" x14ac:dyDescent="0.35">
      <c r="A52" s="278">
        <v>43955</v>
      </c>
      <c r="B52" s="279">
        <v>3534</v>
      </c>
      <c r="C52" s="263">
        <v>554</v>
      </c>
      <c r="D52" s="264"/>
      <c r="E52" s="264"/>
      <c r="F52" s="264"/>
      <c r="G52" s="264"/>
      <c r="H52" s="264"/>
      <c r="I52" s="264"/>
      <c r="J52" s="264"/>
      <c r="K52" s="264"/>
    </row>
    <row r="53" spans="1:11" x14ac:dyDescent="0.35">
      <c r="A53" s="278">
        <v>43956</v>
      </c>
      <c r="B53" s="279">
        <v>3159</v>
      </c>
      <c r="C53" s="263">
        <v>347</v>
      </c>
      <c r="D53" s="264"/>
      <c r="E53" s="264"/>
      <c r="F53" s="264"/>
      <c r="G53" s="264"/>
      <c r="H53" s="264"/>
      <c r="I53" s="264"/>
      <c r="J53" s="264"/>
      <c r="K53" s="264"/>
    </row>
    <row r="54" spans="1:11" x14ac:dyDescent="0.35">
      <c r="A54" s="278">
        <v>43957</v>
      </c>
      <c r="B54" s="279">
        <v>2940</v>
      </c>
      <c r="C54" s="263">
        <v>304</v>
      </c>
      <c r="D54" s="264"/>
      <c r="E54" s="264"/>
      <c r="F54" s="264"/>
      <c r="G54" s="264"/>
      <c r="H54" s="264"/>
      <c r="I54" s="264"/>
      <c r="J54" s="264"/>
      <c r="K54" s="264"/>
    </row>
    <row r="55" spans="1:11" x14ac:dyDescent="0.35">
      <c r="A55" s="278">
        <v>43958</v>
      </c>
      <c r="B55" s="279">
        <v>2944</v>
      </c>
      <c r="C55" s="263">
        <v>304</v>
      </c>
      <c r="D55" s="264"/>
      <c r="E55" s="264"/>
      <c r="F55" s="264"/>
      <c r="G55" s="264"/>
      <c r="H55" s="264"/>
      <c r="I55" s="264"/>
      <c r="J55" s="264"/>
      <c r="K55" s="264"/>
    </row>
    <row r="56" spans="1:11" x14ac:dyDescent="0.35">
      <c r="A56" s="278">
        <v>43959</v>
      </c>
      <c r="B56" s="279">
        <v>3085</v>
      </c>
      <c r="C56" s="263">
        <v>273</v>
      </c>
      <c r="D56" s="264"/>
      <c r="E56" s="264"/>
      <c r="F56" s="264"/>
      <c r="G56" s="264"/>
      <c r="H56" s="264"/>
      <c r="I56" s="264"/>
      <c r="J56" s="264"/>
      <c r="K56" s="264"/>
    </row>
    <row r="57" spans="1:11" x14ac:dyDescent="0.35">
      <c r="A57" s="278">
        <v>43960</v>
      </c>
      <c r="B57" s="279">
        <v>7605</v>
      </c>
      <c r="C57" s="263">
        <v>141</v>
      </c>
      <c r="D57" s="264"/>
      <c r="E57" s="264"/>
      <c r="F57" s="264"/>
      <c r="G57" s="264"/>
      <c r="H57" s="264"/>
      <c r="I57" s="264"/>
      <c r="J57" s="264"/>
      <c r="K57" s="264"/>
    </row>
    <row r="58" spans="1:11" x14ac:dyDescent="0.35">
      <c r="A58" s="278">
        <v>43961</v>
      </c>
      <c r="B58" s="279">
        <v>6532</v>
      </c>
      <c r="C58" s="263">
        <v>135</v>
      </c>
      <c r="D58" s="264"/>
      <c r="E58" s="264"/>
      <c r="F58" s="264"/>
      <c r="G58" s="264"/>
      <c r="H58" s="264"/>
      <c r="I58" s="264"/>
      <c r="J58" s="264"/>
      <c r="K58" s="264"/>
    </row>
    <row r="59" spans="1:11" x14ac:dyDescent="0.35">
      <c r="A59" s="278">
        <v>43962</v>
      </c>
      <c r="B59" s="279">
        <v>3084</v>
      </c>
      <c r="C59" s="263">
        <v>349</v>
      </c>
      <c r="D59" s="264"/>
      <c r="E59" s="264"/>
      <c r="F59" s="264"/>
      <c r="G59" s="264"/>
      <c r="H59" s="264"/>
      <c r="I59" s="264"/>
      <c r="J59" s="264"/>
      <c r="K59" s="264"/>
    </row>
    <row r="60" spans="1:11" x14ac:dyDescent="0.35">
      <c r="A60" s="278">
        <v>43963</v>
      </c>
      <c r="B60" s="279">
        <v>2883</v>
      </c>
      <c r="C60" s="263">
        <v>293</v>
      </c>
      <c r="D60" s="264"/>
      <c r="E60" s="264"/>
      <c r="F60" s="264"/>
      <c r="G60" s="264"/>
      <c r="H60" s="264"/>
      <c r="I60" s="264"/>
      <c r="J60" s="264"/>
      <c r="K60" s="264"/>
    </row>
    <row r="61" spans="1:11" x14ac:dyDescent="0.35">
      <c r="A61" s="278">
        <v>43964</v>
      </c>
      <c r="B61" s="279">
        <v>2767</v>
      </c>
      <c r="C61" s="263">
        <v>302</v>
      </c>
      <c r="D61" s="264"/>
      <c r="E61" s="264"/>
      <c r="F61" s="264"/>
      <c r="G61" s="264"/>
      <c r="H61" s="264"/>
      <c r="I61" s="264"/>
      <c r="J61" s="264"/>
      <c r="K61" s="264"/>
    </row>
    <row r="62" spans="1:11" x14ac:dyDescent="0.35">
      <c r="A62" s="278">
        <v>43965</v>
      </c>
      <c r="B62" s="279">
        <v>2763</v>
      </c>
      <c r="C62" s="263">
        <v>265</v>
      </c>
      <c r="D62" s="264"/>
      <c r="E62" s="264"/>
      <c r="F62" s="264"/>
      <c r="G62" s="264"/>
      <c r="H62" s="264"/>
      <c r="I62" s="264"/>
      <c r="J62" s="264"/>
      <c r="K62" s="264"/>
    </row>
    <row r="63" spans="1:11" x14ac:dyDescent="0.35">
      <c r="A63" s="278">
        <v>43966</v>
      </c>
      <c r="B63" s="279">
        <v>2845</v>
      </c>
      <c r="C63" s="263">
        <v>247</v>
      </c>
      <c r="D63" s="264"/>
      <c r="E63" s="264"/>
      <c r="F63" s="264"/>
      <c r="G63" s="264"/>
      <c r="H63" s="264"/>
      <c r="I63" s="264"/>
      <c r="J63" s="264"/>
      <c r="K63" s="264"/>
    </row>
    <row r="64" spans="1:11" x14ac:dyDescent="0.35">
      <c r="A64" s="278">
        <v>43967</v>
      </c>
      <c r="B64" s="279">
        <v>7433</v>
      </c>
      <c r="C64" s="263">
        <v>110</v>
      </c>
      <c r="D64" s="264"/>
      <c r="E64" s="264"/>
      <c r="F64" s="264"/>
      <c r="G64" s="264"/>
      <c r="H64" s="264"/>
      <c r="I64" s="264"/>
      <c r="J64" s="264"/>
      <c r="K64" s="264"/>
    </row>
    <row r="65" spans="1:11" x14ac:dyDescent="0.35">
      <c r="A65" s="278">
        <v>43968</v>
      </c>
      <c r="B65" s="279">
        <v>6524</v>
      </c>
      <c r="C65" s="263">
        <v>111</v>
      </c>
      <c r="D65" s="264"/>
      <c r="E65" s="264"/>
      <c r="F65" s="264"/>
      <c r="G65" s="264"/>
      <c r="H65" s="264"/>
      <c r="I65" s="264"/>
      <c r="J65" s="264"/>
      <c r="K65" s="264"/>
    </row>
    <row r="66" spans="1:11" x14ac:dyDescent="0.35">
      <c r="A66" s="278">
        <v>43969</v>
      </c>
      <c r="B66" s="279">
        <v>3463</v>
      </c>
      <c r="C66" s="263">
        <v>359</v>
      </c>
      <c r="D66" s="264"/>
      <c r="E66" s="264"/>
      <c r="F66" s="264"/>
      <c r="G66" s="264"/>
      <c r="H66" s="264"/>
      <c r="I66" s="264"/>
      <c r="J66" s="264"/>
      <c r="K66" s="264"/>
    </row>
    <row r="67" spans="1:11" x14ac:dyDescent="0.35">
      <c r="A67" s="278">
        <v>43970</v>
      </c>
      <c r="B67" s="279">
        <v>3196</v>
      </c>
      <c r="C67" s="263">
        <v>248</v>
      </c>
      <c r="D67" s="264"/>
      <c r="E67" s="264"/>
      <c r="F67" s="264"/>
      <c r="G67" s="264"/>
      <c r="H67" s="264"/>
      <c r="I67" s="264"/>
      <c r="J67" s="264"/>
      <c r="K67" s="264"/>
    </row>
    <row r="68" spans="1:11" x14ac:dyDescent="0.35">
      <c r="A68" s="278">
        <v>43971</v>
      </c>
      <c r="B68" s="279">
        <v>2912</v>
      </c>
      <c r="C68" s="263">
        <v>219</v>
      </c>
      <c r="D68" s="264"/>
      <c r="E68" s="264"/>
      <c r="F68" s="264"/>
      <c r="G68" s="264"/>
      <c r="H68" s="264"/>
      <c r="I68" s="264"/>
      <c r="J68" s="264"/>
      <c r="K68" s="264"/>
    </row>
    <row r="69" spans="1:11" x14ac:dyDescent="0.35">
      <c r="A69" s="278">
        <v>43972</v>
      </c>
      <c r="B69" s="279">
        <v>2925</v>
      </c>
      <c r="C69" s="263">
        <v>274</v>
      </c>
      <c r="D69" s="264"/>
      <c r="E69" s="264"/>
      <c r="F69" s="264"/>
      <c r="G69" s="264"/>
      <c r="H69" s="264"/>
      <c r="I69" s="264"/>
      <c r="J69" s="264"/>
      <c r="K69" s="264"/>
    </row>
    <row r="70" spans="1:11" x14ac:dyDescent="0.35">
      <c r="A70" s="278">
        <v>43973</v>
      </c>
      <c r="B70" s="279">
        <v>3055</v>
      </c>
      <c r="C70" s="263">
        <v>232</v>
      </c>
      <c r="D70" s="264"/>
      <c r="E70" s="264"/>
      <c r="F70" s="264"/>
      <c r="G70" s="264"/>
      <c r="H70" s="264"/>
      <c r="I70" s="264"/>
      <c r="J70" s="264"/>
      <c r="K70" s="264"/>
    </row>
    <row r="71" spans="1:11" x14ac:dyDescent="0.35">
      <c r="A71" s="278">
        <v>43974</v>
      </c>
      <c r="B71" s="279">
        <v>7122</v>
      </c>
      <c r="C71" s="263">
        <v>89</v>
      </c>
      <c r="D71" s="264"/>
      <c r="E71" s="264"/>
      <c r="F71" s="264"/>
      <c r="G71" s="264"/>
      <c r="H71" s="264"/>
      <c r="I71" s="264"/>
      <c r="J71" s="264"/>
      <c r="K71" s="264"/>
    </row>
    <row r="72" spans="1:11" x14ac:dyDescent="0.35">
      <c r="A72" s="278">
        <v>43975</v>
      </c>
      <c r="B72" s="279">
        <v>6862</v>
      </c>
      <c r="C72" s="263">
        <v>106</v>
      </c>
      <c r="D72" s="264"/>
      <c r="E72" s="264"/>
      <c r="F72" s="264"/>
      <c r="G72" s="264"/>
      <c r="H72" s="264"/>
      <c r="I72" s="264"/>
      <c r="J72" s="264"/>
      <c r="K72" s="264"/>
    </row>
    <row r="73" spans="1:11" x14ac:dyDescent="0.35">
      <c r="A73" s="278">
        <v>43976</v>
      </c>
      <c r="B73" s="279">
        <v>3168</v>
      </c>
      <c r="C73" s="263">
        <v>214</v>
      </c>
      <c r="D73" s="264"/>
      <c r="E73" s="264"/>
      <c r="F73" s="264"/>
      <c r="G73" s="264"/>
      <c r="H73" s="264"/>
      <c r="I73" s="264"/>
      <c r="J73" s="264"/>
      <c r="K73" s="264"/>
    </row>
    <row r="74" spans="1:11" x14ac:dyDescent="0.35">
      <c r="A74" s="278">
        <v>43977</v>
      </c>
      <c r="B74" s="279">
        <v>2876</v>
      </c>
      <c r="C74" s="263">
        <v>248</v>
      </c>
      <c r="D74" s="264"/>
      <c r="E74" s="264"/>
      <c r="F74" s="264"/>
      <c r="G74" s="264"/>
      <c r="H74" s="264"/>
      <c r="I74" s="264"/>
      <c r="J74" s="264"/>
      <c r="K74" s="264"/>
    </row>
    <row r="75" spans="1:11" x14ac:dyDescent="0.35">
      <c r="A75" s="278">
        <v>43978</v>
      </c>
      <c r="B75" s="279">
        <v>2637</v>
      </c>
      <c r="C75" s="263">
        <v>264</v>
      </c>
      <c r="D75" s="264"/>
      <c r="E75" s="264"/>
      <c r="F75" s="264"/>
      <c r="G75" s="264"/>
      <c r="H75" s="264"/>
      <c r="I75" s="264"/>
      <c r="J75" s="264"/>
      <c r="K75" s="264"/>
    </row>
    <row r="76" spans="1:11" x14ac:dyDescent="0.35">
      <c r="A76" s="278">
        <v>43979</v>
      </c>
      <c r="B76" s="279">
        <v>2615</v>
      </c>
      <c r="C76" s="263">
        <v>414</v>
      </c>
      <c r="D76" s="264"/>
      <c r="E76" s="264"/>
      <c r="F76" s="264"/>
      <c r="G76" s="264"/>
      <c r="H76" s="264"/>
      <c r="I76" s="264"/>
      <c r="J76" s="264"/>
      <c r="K76" s="264"/>
    </row>
    <row r="77" spans="1:11" x14ac:dyDescent="0.35">
      <c r="A77" s="278">
        <v>43980</v>
      </c>
      <c r="B77" s="279">
        <v>2747</v>
      </c>
      <c r="C77" s="263">
        <v>447</v>
      </c>
      <c r="D77" s="264"/>
      <c r="E77" s="264"/>
      <c r="F77" s="264"/>
      <c r="G77" s="264"/>
      <c r="H77" s="264"/>
      <c r="I77" s="264"/>
      <c r="J77" s="264"/>
      <c r="K77" s="264"/>
    </row>
    <row r="78" spans="1:11" x14ac:dyDescent="0.35">
      <c r="A78" s="278">
        <v>43981</v>
      </c>
      <c r="B78" s="279">
        <v>7063</v>
      </c>
      <c r="C78" s="263">
        <v>197</v>
      </c>
      <c r="D78" s="264"/>
      <c r="E78" s="264"/>
      <c r="F78" s="264"/>
      <c r="G78" s="264"/>
      <c r="H78" s="264"/>
      <c r="I78" s="264"/>
      <c r="J78" s="264"/>
      <c r="K78" s="264"/>
    </row>
    <row r="79" spans="1:11" x14ac:dyDescent="0.35">
      <c r="A79" s="278">
        <v>43982</v>
      </c>
      <c r="B79" s="279">
        <v>6531</v>
      </c>
      <c r="C79" s="263">
        <v>194</v>
      </c>
      <c r="D79" s="264"/>
      <c r="E79" s="264"/>
      <c r="F79" s="264"/>
      <c r="G79" s="264"/>
      <c r="H79" s="264"/>
      <c r="I79" s="264"/>
      <c r="J79" s="264"/>
      <c r="K79" s="264"/>
    </row>
    <row r="80" spans="1:11" x14ac:dyDescent="0.35">
      <c r="A80" s="278">
        <v>43983</v>
      </c>
      <c r="B80" s="279">
        <v>3011</v>
      </c>
      <c r="C80" s="263">
        <v>476</v>
      </c>
      <c r="D80" s="264"/>
      <c r="E80" s="264"/>
      <c r="F80" s="264"/>
      <c r="G80" s="264"/>
      <c r="H80" s="264"/>
      <c r="I80" s="264"/>
      <c r="J80" s="264"/>
      <c r="K80" s="264"/>
    </row>
    <row r="81" spans="1:11" x14ac:dyDescent="0.35">
      <c r="A81" s="278">
        <v>43984</v>
      </c>
      <c r="B81" s="279">
        <v>2651</v>
      </c>
      <c r="C81" s="263">
        <v>393</v>
      </c>
      <c r="D81" s="264"/>
      <c r="E81" s="264"/>
      <c r="F81" s="264"/>
      <c r="G81" s="264"/>
      <c r="H81" s="264"/>
      <c r="I81" s="264"/>
      <c r="J81" s="264"/>
      <c r="K81" s="264"/>
    </row>
    <row r="82" spans="1:11" x14ac:dyDescent="0.35">
      <c r="A82" s="278">
        <v>43985</v>
      </c>
      <c r="B82" s="279">
        <v>2801</v>
      </c>
      <c r="C82" s="263">
        <v>441</v>
      </c>
      <c r="D82" s="264"/>
      <c r="E82" s="264"/>
      <c r="F82" s="264"/>
      <c r="G82" s="264"/>
      <c r="H82" s="264"/>
      <c r="I82" s="264"/>
      <c r="J82" s="264"/>
      <c r="K82" s="264"/>
    </row>
    <row r="83" spans="1:11" x14ac:dyDescent="0.35">
      <c r="A83" s="278">
        <v>43986</v>
      </c>
      <c r="B83" s="279">
        <v>2722</v>
      </c>
      <c r="C83" s="263">
        <v>390</v>
      </c>
      <c r="D83" s="264"/>
      <c r="E83" s="264"/>
      <c r="F83" s="264"/>
      <c r="G83" s="264"/>
      <c r="H83" s="264"/>
      <c r="I83" s="264"/>
      <c r="J83" s="264"/>
      <c r="K83" s="264"/>
    </row>
    <row r="84" spans="1:11" x14ac:dyDescent="0.35">
      <c r="A84" s="278">
        <v>43987</v>
      </c>
      <c r="B84" s="279">
        <v>2834</v>
      </c>
      <c r="C84" s="263">
        <v>472</v>
      </c>
      <c r="D84" s="264"/>
      <c r="E84" s="264"/>
      <c r="F84" s="264"/>
      <c r="G84" s="264"/>
      <c r="H84" s="264"/>
      <c r="I84" s="264"/>
      <c r="J84" s="264"/>
      <c r="K84" s="264"/>
    </row>
    <row r="85" spans="1:11" x14ac:dyDescent="0.35">
      <c r="A85" s="278">
        <v>43988</v>
      </c>
      <c r="B85" s="279">
        <v>7437</v>
      </c>
      <c r="C85" s="263">
        <v>273</v>
      </c>
      <c r="D85" s="264"/>
      <c r="E85" s="264"/>
      <c r="F85" s="264"/>
      <c r="G85" s="264"/>
      <c r="H85" s="264"/>
      <c r="I85" s="264"/>
      <c r="J85" s="264"/>
      <c r="K85" s="264"/>
    </row>
    <row r="86" spans="1:11" x14ac:dyDescent="0.35">
      <c r="A86" s="278">
        <v>43989</v>
      </c>
      <c r="B86" s="279">
        <v>6555</v>
      </c>
      <c r="C86" s="263">
        <v>148</v>
      </c>
      <c r="D86" s="264"/>
      <c r="E86" s="264"/>
      <c r="F86" s="264"/>
      <c r="G86" s="264"/>
      <c r="H86" s="264"/>
      <c r="I86" s="264"/>
      <c r="J86" s="264"/>
      <c r="K86" s="264"/>
    </row>
    <row r="87" spans="1:11" x14ac:dyDescent="0.35">
      <c r="A87" s="278">
        <v>43990</v>
      </c>
      <c r="B87" s="279">
        <v>2976</v>
      </c>
      <c r="C87" s="263">
        <v>490</v>
      </c>
      <c r="D87" s="264"/>
      <c r="E87" s="264"/>
      <c r="F87" s="264"/>
      <c r="G87" s="264"/>
      <c r="H87" s="264"/>
      <c r="I87" s="264"/>
      <c r="J87" s="264"/>
      <c r="K87" s="264"/>
    </row>
    <row r="88" spans="1:11" x14ac:dyDescent="0.35">
      <c r="A88" s="278">
        <v>43991</v>
      </c>
      <c r="B88" s="279">
        <v>2681</v>
      </c>
      <c r="C88" s="263">
        <v>434</v>
      </c>
      <c r="D88" s="264"/>
      <c r="E88" s="264"/>
      <c r="F88" s="264"/>
      <c r="G88" s="264"/>
      <c r="H88" s="264"/>
      <c r="I88" s="264"/>
      <c r="J88" s="264"/>
      <c r="K88" s="264"/>
    </row>
    <row r="89" spans="1:11" x14ac:dyDescent="0.35">
      <c r="A89" s="278">
        <v>43992</v>
      </c>
      <c r="B89" s="279">
        <v>2449</v>
      </c>
      <c r="C89" s="263">
        <v>466</v>
      </c>
      <c r="D89" s="264"/>
      <c r="E89" s="264"/>
      <c r="F89" s="264"/>
      <c r="G89" s="264"/>
      <c r="H89" s="264"/>
      <c r="I89" s="264"/>
      <c r="J89" s="264"/>
      <c r="K89" s="264"/>
    </row>
    <row r="90" spans="1:11" x14ac:dyDescent="0.35">
      <c r="A90" s="278">
        <v>43993</v>
      </c>
      <c r="B90" s="279">
        <v>2589</v>
      </c>
      <c r="C90" s="263">
        <v>391</v>
      </c>
      <c r="D90" s="264"/>
      <c r="E90" s="264"/>
      <c r="F90" s="264"/>
      <c r="G90" s="264"/>
      <c r="H90" s="264"/>
      <c r="I90" s="264"/>
      <c r="J90" s="264"/>
      <c r="K90" s="264"/>
    </row>
    <row r="91" spans="1:11" x14ac:dyDescent="0.35">
      <c r="A91" s="278">
        <v>43994</v>
      </c>
      <c r="B91" s="279">
        <v>2688</v>
      </c>
      <c r="C91" s="263">
        <v>375</v>
      </c>
      <c r="D91" s="264"/>
      <c r="E91" s="264"/>
      <c r="F91" s="264"/>
      <c r="G91" s="264"/>
      <c r="H91" s="264"/>
      <c r="I91" s="264"/>
      <c r="J91" s="264"/>
      <c r="K91" s="264"/>
    </row>
    <row r="92" spans="1:11" x14ac:dyDescent="0.35">
      <c r="A92" s="278">
        <v>43995</v>
      </c>
      <c r="B92" s="279">
        <v>7036</v>
      </c>
      <c r="C92" s="263">
        <v>177</v>
      </c>
      <c r="D92" s="264"/>
      <c r="E92" s="264"/>
      <c r="F92" s="264"/>
      <c r="G92" s="264"/>
      <c r="H92" s="264"/>
      <c r="I92" s="264"/>
      <c r="J92" s="264"/>
      <c r="K92" s="264"/>
    </row>
    <row r="93" spans="1:11" x14ac:dyDescent="0.35">
      <c r="A93" s="278">
        <v>43996</v>
      </c>
      <c r="B93" s="279">
        <v>6551</v>
      </c>
      <c r="C93" s="263">
        <v>167</v>
      </c>
      <c r="D93" s="264"/>
      <c r="E93" s="264"/>
      <c r="F93" s="264"/>
      <c r="G93" s="264"/>
      <c r="H93" s="264"/>
      <c r="I93" s="264"/>
      <c r="J93" s="264"/>
      <c r="K93" s="264"/>
    </row>
    <row r="94" spans="1:11" x14ac:dyDescent="0.35">
      <c r="A94" s="278">
        <v>43997</v>
      </c>
      <c r="B94" s="279">
        <v>2971</v>
      </c>
      <c r="C94" s="263">
        <v>433</v>
      </c>
      <c r="D94" s="264"/>
      <c r="E94" s="264"/>
      <c r="F94" s="264"/>
      <c r="G94" s="264"/>
      <c r="H94" s="264"/>
      <c r="I94" s="264"/>
      <c r="J94" s="264"/>
      <c r="K94" s="264"/>
    </row>
    <row r="95" spans="1:11" x14ac:dyDescent="0.35">
      <c r="A95" s="278">
        <v>43998</v>
      </c>
      <c r="B95" s="279">
        <v>2771</v>
      </c>
      <c r="C95" s="263">
        <v>369</v>
      </c>
      <c r="D95" s="264"/>
      <c r="E95" s="264"/>
      <c r="F95" s="264"/>
      <c r="G95" s="264"/>
      <c r="H95" s="264"/>
      <c r="I95" s="264"/>
      <c r="J95" s="264"/>
      <c r="K95" s="264"/>
    </row>
    <row r="96" spans="1:11" x14ac:dyDescent="0.35">
      <c r="A96" s="278">
        <v>43999</v>
      </c>
      <c r="B96" s="279">
        <v>2696</v>
      </c>
      <c r="C96" s="263">
        <v>370</v>
      </c>
      <c r="D96" s="264"/>
      <c r="E96" s="264"/>
      <c r="F96" s="264"/>
      <c r="G96" s="264"/>
      <c r="H96" s="264"/>
      <c r="I96" s="264"/>
      <c r="J96" s="264"/>
      <c r="K96" s="264"/>
    </row>
    <row r="97" spans="1:11" x14ac:dyDescent="0.35">
      <c r="A97" s="278">
        <v>44000</v>
      </c>
      <c r="B97" s="279">
        <v>2536</v>
      </c>
      <c r="C97" s="263">
        <v>328</v>
      </c>
      <c r="D97" s="264"/>
      <c r="E97" s="264"/>
      <c r="F97" s="264"/>
      <c r="G97" s="264"/>
      <c r="H97" s="264"/>
      <c r="I97" s="264"/>
      <c r="J97" s="264"/>
      <c r="K97" s="264"/>
    </row>
    <row r="98" spans="1:11" x14ac:dyDescent="0.35">
      <c r="A98" s="278">
        <v>44001</v>
      </c>
      <c r="B98" s="279">
        <v>2748</v>
      </c>
      <c r="C98" s="263">
        <v>366</v>
      </c>
      <c r="D98" s="264"/>
      <c r="E98" s="264"/>
      <c r="F98" s="264"/>
      <c r="G98" s="264"/>
      <c r="H98" s="264"/>
      <c r="I98" s="264"/>
      <c r="J98" s="264"/>
      <c r="K98" s="264"/>
    </row>
    <row r="99" spans="1:11" x14ac:dyDescent="0.35">
      <c r="A99" s="278">
        <v>44002</v>
      </c>
      <c r="B99" s="279">
        <v>6896</v>
      </c>
      <c r="C99" s="263">
        <v>170</v>
      </c>
      <c r="D99" s="264"/>
      <c r="E99" s="264"/>
      <c r="F99" s="264"/>
      <c r="G99" s="264"/>
      <c r="H99" s="264"/>
      <c r="I99" s="264"/>
      <c r="J99" s="264"/>
      <c r="K99" s="264"/>
    </row>
    <row r="100" spans="1:11" x14ac:dyDescent="0.35">
      <c r="A100" s="278">
        <v>44003</v>
      </c>
      <c r="B100" s="279">
        <v>6473</v>
      </c>
      <c r="C100" s="263">
        <v>150</v>
      </c>
      <c r="D100" s="264"/>
      <c r="E100" s="264"/>
      <c r="F100" s="264"/>
      <c r="G100" s="264"/>
      <c r="H100" s="264"/>
      <c r="I100" s="264"/>
      <c r="J100" s="264"/>
      <c r="K100" s="264"/>
    </row>
    <row r="101" spans="1:11" x14ac:dyDescent="0.35">
      <c r="A101" s="278">
        <v>44004</v>
      </c>
      <c r="B101" s="279">
        <v>2890</v>
      </c>
      <c r="C101" s="263">
        <v>562</v>
      </c>
      <c r="D101" s="264"/>
      <c r="E101" s="264"/>
      <c r="F101" s="264"/>
      <c r="G101" s="264"/>
      <c r="H101" s="264"/>
      <c r="I101" s="264"/>
      <c r="J101" s="264"/>
      <c r="K101" s="264"/>
    </row>
    <row r="102" spans="1:11" x14ac:dyDescent="0.35">
      <c r="A102" s="278">
        <v>44005</v>
      </c>
      <c r="B102" s="279">
        <v>2578</v>
      </c>
      <c r="C102" s="263">
        <v>626</v>
      </c>
      <c r="D102" s="264"/>
      <c r="E102" s="264"/>
      <c r="F102" s="264"/>
      <c r="G102" s="264"/>
      <c r="H102" s="264"/>
      <c r="I102" s="264"/>
      <c r="J102" s="264"/>
      <c r="K102" s="264"/>
    </row>
    <row r="103" spans="1:11" x14ac:dyDescent="0.35">
      <c r="A103" s="278">
        <v>44006</v>
      </c>
      <c r="B103" s="279">
        <v>2730</v>
      </c>
      <c r="C103" s="263">
        <v>610</v>
      </c>
      <c r="D103" s="264"/>
      <c r="E103" s="264"/>
      <c r="F103" s="264"/>
      <c r="G103" s="264"/>
      <c r="H103" s="264"/>
      <c r="I103" s="264"/>
      <c r="J103" s="264"/>
      <c r="K103" s="264"/>
    </row>
    <row r="104" spans="1:11" x14ac:dyDescent="0.35">
      <c r="A104" s="278">
        <v>44007</v>
      </c>
      <c r="B104" s="279">
        <v>2661</v>
      </c>
      <c r="C104" s="263">
        <v>431</v>
      </c>
      <c r="D104" s="264"/>
      <c r="E104" s="264"/>
      <c r="F104" s="264"/>
      <c r="G104" s="264"/>
      <c r="H104" s="264"/>
      <c r="I104" s="264"/>
      <c r="J104" s="264"/>
      <c r="K104" s="264"/>
    </row>
    <row r="105" spans="1:11" x14ac:dyDescent="0.35">
      <c r="A105" s="278">
        <v>44008</v>
      </c>
      <c r="B105" s="279">
        <v>2899</v>
      </c>
      <c r="C105" s="263">
        <v>410</v>
      </c>
      <c r="D105" s="264"/>
      <c r="E105" s="264"/>
      <c r="F105" s="264"/>
      <c r="G105" s="264"/>
      <c r="H105" s="264"/>
      <c r="I105" s="264"/>
      <c r="J105" s="264"/>
      <c r="K105" s="264"/>
    </row>
    <row r="106" spans="1:11" x14ac:dyDescent="0.35">
      <c r="A106" s="278">
        <v>44009</v>
      </c>
      <c r="B106" s="279">
        <v>7675</v>
      </c>
      <c r="C106" s="263">
        <v>218</v>
      </c>
      <c r="D106" s="264"/>
      <c r="E106" s="264"/>
      <c r="F106" s="264"/>
      <c r="G106" s="264"/>
      <c r="H106" s="264"/>
      <c r="I106" s="264"/>
      <c r="J106" s="264"/>
      <c r="K106" s="264"/>
    </row>
    <row r="107" spans="1:11" x14ac:dyDescent="0.35">
      <c r="A107" s="278">
        <v>44010</v>
      </c>
      <c r="B107" s="279">
        <v>6590</v>
      </c>
      <c r="C107" s="263">
        <v>206</v>
      </c>
      <c r="D107" s="264"/>
      <c r="E107" s="264"/>
      <c r="F107" s="264"/>
      <c r="G107" s="264"/>
      <c r="H107" s="264"/>
      <c r="I107" s="264"/>
      <c r="J107" s="264"/>
      <c r="K107" s="264"/>
    </row>
    <row r="108" spans="1:11" x14ac:dyDescent="0.35">
      <c r="A108" s="278">
        <v>44011</v>
      </c>
      <c r="B108" s="279">
        <v>2832</v>
      </c>
      <c r="C108" s="263">
        <v>515</v>
      </c>
      <c r="D108" s="264"/>
      <c r="E108" s="264"/>
      <c r="F108" s="264"/>
      <c r="G108" s="264"/>
      <c r="H108" s="264"/>
      <c r="I108" s="264"/>
      <c r="J108" s="264"/>
      <c r="K108" s="264"/>
    </row>
    <row r="109" spans="1:11" x14ac:dyDescent="0.35">
      <c r="A109" s="278">
        <v>44012</v>
      </c>
      <c r="B109" s="279">
        <v>2594</v>
      </c>
      <c r="C109" s="263">
        <v>396</v>
      </c>
      <c r="D109" s="264"/>
      <c r="E109" s="264"/>
      <c r="F109" s="264"/>
      <c r="G109" s="264"/>
      <c r="H109" s="264"/>
      <c r="I109" s="264"/>
      <c r="J109" s="264"/>
      <c r="K109" s="264"/>
    </row>
    <row r="110" spans="1:11" x14ac:dyDescent="0.35">
      <c r="A110" s="278">
        <v>44013</v>
      </c>
      <c r="B110" s="279">
        <v>2573</v>
      </c>
      <c r="C110" s="263">
        <v>383</v>
      </c>
      <c r="D110" s="264"/>
      <c r="E110" s="264"/>
      <c r="F110" s="264"/>
      <c r="G110" s="264"/>
      <c r="H110" s="264"/>
      <c r="I110" s="264"/>
      <c r="J110" s="264"/>
      <c r="K110" s="264"/>
    </row>
    <row r="111" spans="1:11" x14ac:dyDescent="0.35">
      <c r="A111" s="278">
        <v>44014</v>
      </c>
      <c r="B111" s="279">
        <v>2518</v>
      </c>
      <c r="C111" s="263">
        <v>401</v>
      </c>
      <c r="D111" s="264"/>
      <c r="E111" s="264"/>
      <c r="F111" s="264"/>
      <c r="G111" s="264"/>
      <c r="H111" s="264"/>
      <c r="I111" s="264"/>
      <c r="J111" s="264"/>
      <c r="K111" s="264"/>
    </row>
    <row r="112" spans="1:11" x14ac:dyDescent="0.35">
      <c r="A112" s="278">
        <v>44015</v>
      </c>
      <c r="B112" s="279">
        <v>2686</v>
      </c>
      <c r="C112" s="263">
        <v>437</v>
      </c>
      <c r="D112" s="264"/>
      <c r="E112" s="264"/>
      <c r="F112" s="264"/>
      <c r="G112" s="264"/>
      <c r="H112" s="264"/>
      <c r="I112" s="264"/>
      <c r="J112" s="264"/>
      <c r="K112" s="264"/>
    </row>
    <row r="113" spans="1:11" x14ac:dyDescent="0.35">
      <c r="A113" s="278">
        <v>44016</v>
      </c>
      <c r="B113" s="279">
        <v>6894</v>
      </c>
      <c r="C113" s="263">
        <v>191</v>
      </c>
      <c r="D113" s="264"/>
      <c r="E113" s="264"/>
      <c r="F113" s="264"/>
      <c r="G113" s="264"/>
      <c r="H113" s="264"/>
      <c r="I113" s="264"/>
      <c r="J113" s="264"/>
      <c r="K113" s="264"/>
    </row>
    <row r="114" spans="1:11" x14ac:dyDescent="0.35">
      <c r="A114" s="278">
        <v>44017</v>
      </c>
      <c r="B114" s="279">
        <v>6445</v>
      </c>
      <c r="C114" s="263">
        <v>164</v>
      </c>
      <c r="D114" s="264"/>
      <c r="E114" s="264"/>
      <c r="F114" s="264"/>
      <c r="G114" s="264"/>
      <c r="H114" s="264"/>
      <c r="I114" s="264"/>
      <c r="J114" s="264"/>
      <c r="K114" s="264"/>
    </row>
    <row r="115" spans="1:11" x14ac:dyDescent="0.35">
      <c r="A115" s="278">
        <v>44018</v>
      </c>
      <c r="B115" s="279">
        <v>2857</v>
      </c>
      <c r="C115" s="263">
        <v>438</v>
      </c>
      <c r="D115" s="264"/>
      <c r="E115" s="264"/>
      <c r="F115" s="264"/>
      <c r="G115" s="264"/>
      <c r="H115" s="264"/>
      <c r="I115" s="264"/>
      <c r="J115" s="264"/>
      <c r="K115" s="264"/>
    </row>
    <row r="116" spans="1:11" x14ac:dyDescent="0.35">
      <c r="A116" s="278">
        <v>44019</v>
      </c>
      <c r="B116" s="279">
        <v>2491</v>
      </c>
      <c r="C116" s="263">
        <v>402</v>
      </c>
      <c r="D116" s="264"/>
      <c r="E116" s="264"/>
      <c r="F116" s="264"/>
      <c r="G116" s="264"/>
      <c r="H116" s="264"/>
      <c r="I116" s="264"/>
      <c r="J116" s="264"/>
      <c r="K116" s="264"/>
    </row>
    <row r="117" spans="1:11" x14ac:dyDescent="0.35">
      <c r="A117" s="278">
        <v>44020</v>
      </c>
      <c r="B117" s="279">
        <v>2432</v>
      </c>
      <c r="C117" s="263">
        <v>389</v>
      </c>
      <c r="D117" s="264"/>
      <c r="E117" s="264"/>
      <c r="F117" s="264"/>
      <c r="G117" s="264"/>
      <c r="H117" s="264"/>
      <c r="I117" s="264"/>
      <c r="J117" s="264"/>
      <c r="K117" s="264"/>
    </row>
    <row r="118" spans="1:11" x14ac:dyDescent="0.35">
      <c r="A118" s="278">
        <v>44021</v>
      </c>
      <c r="B118" s="279">
        <v>2464</v>
      </c>
      <c r="C118" s="263">
        <v>433</v>
      </c>
      <c r="D118" s="264"/>
      <c r="E118" s="264"/>
      <c r="F118" s="264"/>
      <c r="G118" s="264"/>
      <c r="H118" s="264"/>
      <c r="I118" s="264"/>
      <c r="J118" s="264"/>
      <c r="K118" s="264"/>
    </row>
    <row r="119" spans="1:11" x14ac:dyDescent="0.35">
      <c r="A119" s="278">
        <v>44022</v>
      </c>
      <c r="B119" s="279">
        <v>2583</v>
      </c>
      <c r="C119" s="263">
        <v>365</v>
      </c>
      <c r="D119" s="264"/>
      <c r="E119" s="264"/>
      <c r="F119" s="264"/>
      <c r="G119" s="264"/>
      <c r="H119" s="264"/>
      <c r="I119" s="264"/>
      <c r="J119" s="264"/>
      <c r="K119" s="264"/>
    </row>
    <row r="120" spans="1:11" x14ac:dyDescent="0.35">
      <c r="A120" s="278">
        <v>44023</v>
      </c>
      <c r="B120" s="279">
        <v>6574</v>
      </c>
      <c r="C120" s="263">
        <v>170</v>
      </c>
      <c r="D120" s="264"/>
      <c r="E120" s="264"/>
      <c r="F120" s="264"/>
      <c r="G120" s="264"/>
      <c r="H120" s="264"/>
      <c r="I120" s="264"/>
      <c r="J120" s="264"/>
      <c r="K120" s="264"/>
    </row>
    <row r="121" spans="1:11" x14ac:dyDescent="0.35">
      <c r="A121" s="278">
        <v>44024</v>
      </c>
      <c r="B121" s="279">
        <v>6147</v>
      </c>
      <c r="C121" s="263">
        <v>133</v>
      </c>
      <c r="D121" s="264"/>
      <c r="E121" s="264"/>
      <c r="F121" s="264"/>
      <c r="G121" s="264"/>
      <c r="H121" s="264"/>
      <c r="I121" s="264"/>
      <c r="J121" s="264"/>
      <c r="K121" s="264"/>
    </row>
    <row r="122" spans="1:11" x14ac:dyDescent="0.35">
      <c r="A122" s="278">
        <v>44025</v>
      </c>
      <c r="B122" s="279">
        <v>3492</v>
      </c>
      <c r="C122" s="263">
        <v>436</v>
      </c>
      <c r="D122" s="264"/>
      <c r="E122" s="264"/>
      <c r="F122" s="264"/>
      <c r="G122" s="264"/>
      <c r="H122" s="264"/>
      <c r="I122" s="264"/>
      <c r="J122" s="264"/>
      <c r="K122" s="264"/>
    </row>
    <row r="123" spans="1:11" x14ac:dyDescent="0.35">
      <c r="A123" s="278">
        <v>44026</v>
      </c>
      <c r="B123" s="279">
        <v>2543</v>
      </c>
      <c r="C123" s="263">
        <v>361</v>
      </c>
      <c r="D123" s="264"/>
      <c r="E123" s="264"/>
      <c r="F123" s="264"/>
      <c r="G123" s="264"/>
      <c r="H123" s="264"/>
      <c r="I123" s="264"/>
      <c r="J123" s="264"/>
      <c r="K123" s="264"/>
    </row>
    <row r="124" spans="1:11" x14ac:dyDescent="0.35">
      <c r="A124" s="278">
        <v>44027</v>
      </c>
      <c r="B124" s="279">
        <v>2507</v>
      </c>
      <c r="C124" s="263">
        <v>410</v>
      </c>
      <c r="D124" s="264"/>
      <c r="E124" s="264"/>
      <c r="F124" s="264"/>
      <c r="G124" s="264"/>
      <c r="H124" s="264"/>
      <c r="I124" s="264"/>
      <c r="J124" s="264"/>
      <c r="K124" s="264"/>
    </row>
    <row r="125" spans="1:11" x14ac:dyDescent="0.35">
      <c r="A125" s="278">
        <v>44028</v>
      </c>
      <c r="B125" s="279">
        <v>2572</v>
      </c>
      <c r="C125" s="263">
        <v>394</v>
      </c>
      <c r="D125" s="264"/>
      <c r="E125" s="264"/>
      <c r="F125" s="264"/>
      <c r="G125" s="264"/>
      <c r="H125" s="264"/>
      <c r="I125" s="264"/>
      <c r="J125" s="264"/>
      <c r="K125" s="264"/>
    </row>
    <row r="126" spans="1:11" x14ac:dyDescent="0.35">
      <c r="A126" s="278">
        <v>44029</v>
      </c>
      <c r="B126" s="279">
        <v>2668</v>
      </c>
      <c r="C126" s="263">
        <v>322</v>
      </c>
      <c r="D126" s="264"/>
      <c r="E126" s="264"/>
      <c r="F126" s="264"/>
      <c r="G126" s="264"/>
      <c r="H126" s="264"/>
      <c r="I126" s="264"/>
      <c r="J126" s="264"/>
      <c r="K126" s="264"/>
    </row>
    <row r="127" spans="1:11" x14ac:dyDescent="0.35">
      <c r="A127" s="278">
        <v>44030</v>
      </c>
      <c r="B127" s="279">
        <v>6868</v>
      </c>
      <c r="C127" s="263">
        <v>197</v>
      </c>
      <c r="D127" s="264"/>
      <c r="E127" s="264"/>
      <c r="F127" s="264"/>
      <c r="G127" s="264"/>
      <c r="H127" s="264"/>
      <c r="I127" s="264"/>
      <c r="J127" s="264"/>
      <c r="K127" s="264"/>
    </row>
    <row r="128" spans="1:11" x14ac:dyDescent="0.35">
      <c r="A128" s="278">
        <v>44031</v>
      </c>
      <c r="B128" s="279">
        <v>6540</v>
      </c>
      <c r="C128" s="263">
        <v>229</v>
      </c>
      <c r="D128" s="264"/>
      <c r="E128" s="264"/>
      <c r="F128" s="264"/>
      <c r="G128" s="264"/>
      <c r="H128" s="264"/>
      <c r="I128" s="264"/>
      <c r="J128" s="264"/>
      <c r="K128" s="264"/>
    </row>
    <row r="129" spans="1:11" x14ac:dyDescent="0.3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98" customWidth="1"/>
    <col min="8" max="16384" width="9.453125" style="298"/>
  </cols>
  <sheetData>
    <row r="1" spans="1:19" x14ac:dyDescent="0.35">
      <c r="A1" s="296" t="s">
        <v>31</v>
      </c>
      <c r="B1" s="296"/>
      <c r="C1" s="296"/>
      <c r="D1" s="297"/>
      <c r="E1" s="297"/>
      <c r="F1" s="297"/>
      <c r="G1" s="297"/>
      <c r="K1" s="299" t="s">
        <v>29</v>
      </c>
    </row>
    <row r="2" spans="1:19" x14ac:dyDescent="0.35">
      <c r="A2" s="297"/>
      <c r="B2" s="297"/>
      <c r="C2" s="297"/>
      <c r="D2" s="297"/>
      <c r="E2" s="297"/>
      <c r="F2" s="297"/>
      <c r="G2" s="297"/>
    </row>
    <row r="3" spans="1:19" ht="30.65" customHeight="1" x14ac:dyDescent="0.35">
      <c r="A3" s="591" t="s">
        <v>0</v>
      </c>
      <c r="B3" s="587" t="s">
        <v>4</v>
      </c>
      <c r="C3" s="588"/>
      <c r="D3" s="589"/>
      <c r="E3" s="590" t="s">
        <v>7</v>
      </c>
      <c r="F3" s="590"/>
      <c r="G3" s="590"/>
    </row>
    <row r="4" spans="1:19" x14ac:dyDescent="0.35">
      <c r="A4" s="592"/>
      <c r="B4" s="300" t="s">
        <v>1</v>
      </c>
      <c r="C4" s="301" t="s">
        <v>2</v>
      </c>
      <c r="D4" s="302" t="s">
        <v>3</v>
      </c>
      <c r="E4" s="301" t="s">
        <v>1</v>
      </c>
      <c r="F4" s="301" t="s">
        <v>2</v>
      </c>
      <c r="G4" s="303" t="s">
        <v>3</v>
      </c>
    </row>
    <row r="5" spans="1:19" x14ac:dyDescent="0.35">
      <c r="A5" s="304">
        <v>43908</v>
      </c>
      <c r="B5" s="305"/>
      <c r="C5" s="306"/>
      <c r="D5" s="307">
        <v>6</v>
      </c>
      <c r="E5" s="308"/>
      <c r="F5" s="308"/>
      <c r="G5" s="308">
        <v>149</v>
      </c>
      <c r="H5" s="309"/>
      <c r="I5" s="309"/>
      <c r="J5" s="309"/>
      <c r="K5" s="309"/>
      <c r="L5" s="309"/>
      <c r="M5" s="309"/>
      <c r="N5" s="310"/>
      <c r="O5" s="310"/>
      <c r="P5" s="310"/>
      <c r="Q5" s="310"/>
      <c r="R5" s="310"/>
      <c r="S5" s="310"/>
    </row>
    <row r="6" spans="1:19" x14ac:dyDescent="0.35">
      <c r="A6" s="311">
        <v>43909</v>
      </c>
      <c r="B6" s="312"/>
      <c r="C6" s="313"/>
      <c r="D6" s="314">
        <v>11</v>
      </c>
      <c r="E6" s="308"/>
      <c r="F6" s="308"/>
      <c r="G6" s="308">
        <v>213</v>
      </c>
      <c r="H6" s="309"/>
      <c r="I6" s="309"/>
      <c r="J6" s="309"/>
      <c r="K6" s="309"/>
      <c r="L6" s="309"/>
      <c r="M6" s="309"/>
      <c r="N6" s="310"/>
      <c r="O6" s="310"/>
      <c r="P6" s="310"/>
      <c r="Q6" s="310"/>
      <c r="R6" s="310"/>
      <c r="S6" s="310"/>
    </row>
    <row r="7" spans="1:19" x14ac:dyDescent="0.35">
      <c r="A7" s="311">
        <v>43910</v>
      </c>
      <c r="B7" s="312"/>
      <c r="C7" s="313"/>
      <c r="D7" s="314">
        <v>16</v>
      </c>
      <c r="E7" s="308"/>
      <c r="F7" s="308"/>
      <c r="G7" s="308">
        <v>247</v>
      </c>
      <c r="H7" s="309"/>
      <c r="I7" s="309"/>
      <c r="J7" s="309"/>
      <c r="K7" s="309"/>
      <c r="L7" s="309"/>
      <c r="M7" s="309"/>
      <c r="N7" s="310"/>
      <c r="O7" s="310"/>
      <c r="P7" s="310"/>
      <c r="Q7" s="310"/>
      <c r="R7" s="310"/>
      <c r="S7" s="310"/>
    </row>
    <row r="8" spans="1:19" x14ac:dyDescent="0.35">
      <c r="A8" s="311">
        <v>43911</v>
      </c>
      <c r="B8" s="312"/>
      <c r="C8" s="313"/>
      <c r="D8" s="314">
        <v>20</v>
      </c>
      <c r="E8" s="308"/>
      <c r="F8" s="308"/>
      <c r="G8" s="308">
        <v>244</v>
      </c>
      <c r="H8" s="309"/>
      <c r="I8" s="309"/>
      <c r="J8" s="309"/>
      <c r="K8" s="309"/>
      <c r="L8" s="309"/>
      <c r="M8" s="309"/>
      <c r="N8" s="310"/>
      <c r="O8" s="310"/>
      <c r="P8" s="310"/>
      <c r="Q8" s="310"/>
      <c r="R8" s="310"/>
      <c r="S8" s="310"/>
    </row>
    <row r="9" spans="1:19" x14ac:dyDescent="0.35">
      <c r="A9" s="311">
        <v>43912</v>
      </c>
      <c r="B9" s="312"/>
      <c r="C9" s="313"/>
      <c r="D9" s="314">
        <v>23</v>
      </c>
      <c r="E9" s="308"/>
      <c r="F9" s="308"/>
      <c r="G9" s="308">
        <v>285</v>
      </c>
      <c r="H9" s="309"/>
      <c r="I9" s="309"/>
      <c r="J9" s="309"/>
      <c r="K9" s="309"/>
      <c r="L9" s="309"/>
      <c r="M9" s="309"/>
      <c r="N9" s="310"/>
      <c r="O9" s="310"/>
      <c r="P9" s="310"/>
      <c r="Q9" s="310"/>
      <c r="R9" s="310"/>
      <c r="S9" s="310"/>
    </row>
    <row r="10" spans="1:19" x14ac:dyDescent="0.3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3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3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3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3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3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3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3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3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3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3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3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3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3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3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3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3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3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3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3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35">
      <c r="A30" s="320">
        <v>43933</v>
      </c>
      <c r="B30" s="313">
        <v>208</v>
      </c>
      <c r="C30" s="313">
        <v>13</v>
      </c>
      <c r="D30" s="314">
        <v>221</v>
      </c>
      <c r="E30" s="313">
        <v>1487</v>
      </c>
      <c r="F30" s="313">
        <v>268</v>
      </c>
      <c r="G30" s="313">
        <v>1755</v>
      </c>
    </row>
    <row r="31" spans="1:19" x14ac:dyDescent="0.35">
      <c r="A31" s="321">
        <v>43934</v>
      </c>
      <c r="B31" s="312">
        <v>203</v>
      </c>
      <c r="C31" s="313">
        <v>8</v>
      </c>
      <c r="D31" s="313">
        <v>211</v>
      </c>
      <c r="E31" s="312">
        <v>1482</v>
      </c>
      <c r="F31" s="313">
        <v>315</v>
      </c>
      <c r="G31" s="313">
        <v>1797</v>
      </c>
    </row>
    <row r="32" spans="1:19" x14ac:dyDescent="0.35">
      <c r="A32" s="320">
        <v>43935</v>
      </c>
      <c r="B32" s="313">
        <v>192</v>
      </c>
      <c r="C32" s="313">
        <v>4</v>
      </c>
      <c r="D32" s="313">
        <v>196</v>
      </c>
      <c r="E32" s="312">
        <v>1514</v>
      </c>
      <c r="F32" s="313">
        <v>287</v>
      </c>
      <c r="G32" s="313">
        <v>1801</v>
      </c>
    </row>
    <row r="33" spans="1:7" x14ac:dyDescent="0.35">
      <c r="A33" s="320">
        <v>43936</v>
      </c>
      <c r="B33" s="313">
        <v>191</v>
      </c>
      <c r="C33" s="313">
        <v>4</v>
      </c>
      <c r="D33" s="314">
        <v>195</v>
      </c>
      <c r="E33" s="313">
        <v>1486</v>
      </c>
      <c r="F33" s="313">
        <v>261</v>
      </c>
      <c r="G33" s="313">
        <v>1747</v>
      </c>
    </row>
    <row r="34" spans="1:7" x14ac:dyDescent="0.35">
      <c r="A34" s="322">
        <v>43937</v>
      </c>
      <c r="B34" s="318">
        <v>191</v>
      </c>
      <c r="C34" s="318">
        <v>5</v>
      </c>
      <c r="D34" s="323">
        <v>196</v>
      </c>
      <c r="E34" s="324">
        <v>1479</v>
      </c>
      <c r="F34" s="323">
        <v>318</v>
      </c>
      <c r="G34" s="323">
        <v>1797</v>
      </c>
    </row>
    <row r="35" spans="1:7" x14ac:dyDescent="0.35">
      <c r="A35" s="325">
        <v>43938</v>
      </c>
      <c r="B35" s="318">
        <v>184</v>
      </c>
      <c r="C35" s="318">
        <v>5</v>
      </c>
      <c r="D35" s="323">
        <v>189</v>
      </c>
      <c r="E35" s="324">
        <v>1487</v>
      </c>
      <c r="F35" s="323">
        <v>312</v>
      </c>
      <c r="G35" s="323">
        <v>1799</v>
      </c>
    </row>
    <row r="36" spans="1:7" x14ac:dyDescent="0.35">
      <c r="A36" s="325">
        <v>43939</v>
      </c>
      <c r="B36" s="318">
        <v>178</v>
      </c>
      <c r="C36" s="318">
        <v>4</v>
      </c>
      <c r="D36" s="323">
        <v>182</v>
      </c>
      <c r="E36" s="324">
        <v>1501</v>
      </c>
      <c r="F36" s="323">
        <v>292</v>
      </c>
      <c r="G36" s="323">
        <v>1793</v>
      </c>
    </row>
    <row r="37" spans="1:7" x14ac:dyDescent="0.35">
      <c r="A37" s="325">
        <v>43940</v>
      </c>
      <c r="B37" s="318">
        <v>170</v>
      </c>
      <c r="C37" s="318">
        <v>4</v>
      </c>
      <c r="D37" s="318">
        <v>174</v>
      </c>
      <c r="E37" s="317">
        <v>1520</v>
      </c>
      <c r="F37" s="318">
        <v>277</v>
      </c>
      <c r="G37" s="318">
        <v>1797</v>
      </c>
    </row>
    <row r="38" spans="1:7" x14ac:dyDescent="0.35">
      <c r="A38" s="325">
        <v>43941</v>
      </c>
      <c r="B38" s="318">
        <v>167</v>
      </c>
      <c r="C38" s="318">
        <v>2</v>
      </c>
      <c r="D38" s="318">
        <v>169</v>
      </c>
      <c r="E38" s="326">
        <v>1520</v>
      </c>
      <c r="F38" s="327">
        <v>289</v>
      </c>
      <c r="G38" s="327">
        <v>1809</v>
      </c>
    </row>
    <row r="39" spans="1:7" x14ac:dyDescent="0.35">
      <c r="A39" s="325">
        <v>43942</v>
      </c>
      <c r="B39" s="328">
        <v>159</v>
      </c>
      <c r="C39" s="328">
        <v>7</v>
      </c>
      <c r="D39" s="323">
        <v>166</v>
      </c>
      <c r="E39" s="324">
        <v>1472</v>
      </c>
      <c r="F39" s="323">
        <v>394</v>
      </c>
      <c r="G39" s="323">
        <v>1866</v>
      </c>
    </row>
    <row r="40" spans="1:7" x14ac:dyDescent="0.35">
      <c r="A40" s="325">
        <v>43943</v>
      </c>
      <c r="B40" s="328">
        <v>147</v>
      </c>
      <c r="C40" s="328">
        <v>8</v>
      </c>
      <c r="D40" s="329">
        <v>155</v>
      </c>
      <c r="E40" s="323">
        <v>1432</v>
      </c>
      <c r="F40" s="323">
        <v>344</v>
      </c>
      <c r="G40" s="323">
        <v>1776</v>
      </c>
    </row>
    <row r="41" spans="1:7" x14ac:dyDescent="0.35">
      <c r="A41" s="325">
        <v>43944</v>
      </c>
      <c r="B41" s="328">
        <v>136</v>
      </c>
      <c r="C41" s="328">
        <v>12</v>
      </c>
      <c r="D41" s="323">
        <v>148</v>
      </c>
      <c r="E41" s="324">
        <v>1423</v>
      </c>
      <c r="F41" s="323">
        <v>325</v>
      </c>
      <c r="G41" s="323">
        <v>1748</v>
      </c>
    </row>
    <row r="42" spans="1:7" x14ac:dyDescent="0.35">
      <c r="A42" s="325">
        <v>43945</v>
      </c>
      <c r="B42" s="328">
        <v>136</v>
      </c>
      <c r="C42" s="328">
        <v>5</v>
      </c>
      <c r="D42" s="323">
        <v>141</v>
      </c>
      <c r="E42" s="324">
        <v>1383</v>
      </c>
      <c r="F42" s="323">
        <v>327</v>
      </c>
      <c r="G42" s="323">
        <v>1710</v>
      </c>
    </row>
    <row r="43" spans="1:7" x14ac:dyDescent="0.35">
      <c r="A43" s="325">
        <v>43946</v>
      </c>
      <c r="B43" s="328">
        <v>131</v>
      </c>
      <c r="C43" s="328">
        <v>9</v>
      </c>
      <c r="D43" s="329">
        <v>140</v>
      </c>
      <c r="E43" s="323">
        <v>1385</v>
      </c>
      <c r="F43" s="323">
        <v>363</v>
      </c>
      <c r="G43" s="323">
        <v>1748</v>
      </c>
    </row>
    <row r="44" spans="1:7" x14ac:dyDescent="0.35">
      <c r="A44" s="325">
        <v>43947</v>
      </c>
      <c r="B44" s="328">
        <v>126</v>
      </c>
      <c r="C44" s="328">
        <v>7</v>
      </c>
      <c r="D44" s="329">
        <v>133</v>
      </c>
      <c r="E44" s="323">
        <v>1382</v>
      </c>
      <c r="F44" s="323">
        <v>353</v>
      </c>
      <c r="G44" s="323">
        <v>1735</v>
      </c>
    </row>
    <row r="45" spans="1:7" x14ac:dyDescent="0.35">
      <c r="A45" s="325">
        <v>43948</v>
      </c>
      <c r="B45" s="328">
        <v>121</v>
      </c>
      <c r="C45" s="328">
        <v>13</v>
      </c>
      <c r="D45" s="329">
        <v>134</v>
      </c>
      <c r="E45" s="323">
        <v>1387</v>
      </c>
      <c r="F45" s="323">
        <v>375</v>
      </c>
      <c r="G45" s="323">
        <v>1762</v>
      </c>
    </row>
    <row r="46" spans="1:7" x14ac:dyDescent="0.35">
      <c r="A46" s="325">
        <v>43949</v>
      </c>
      <c r="B46" s="328">
        <v>114</v>
      </c>
      <c r="C46" s="328">
        <v>12</v>
      </c>
      <c r="D46" s="329">
        <v>126</v>
      </c>
      <c r="E46" s="323">
        <v>1359</v>
      </c>
      <c r="F46" s="323">
        <v>395</v>
      </c>
      <c r="G46" s="323">
        <v>1754</v>
      </c>
    </row>
    <row r="47" spans="1:7" x14ac:dyDescent="0.35">
      <c r="A47" s="325">
        <v>43950</v>
      </c>
      <c r="B47" s="328">
        <v>103</v>
      </c>
      <c r="C47" s="328">
        <v>11</v>
      </c>
      <c r="D47" s="329">
        <v>114</v>
      </c>
      <c r="E47" s="323">
        <v>1363</v>
      </c>
      <c r="F47" s="323">
        <v>364</v>
      </c>
      <c r="G47" s="323">
        <v>1727</v>
      </c>
    </row>
    <row r="48" spans="1:7" x14ac:dyDescent="0.35">
      <c r="A48" s="325">
        <v>43951</v>
      </c>
      <c r="B48" s="328">
        <v>101</v>
      </c>
      <c r="C48" s="328">
        <v>8</v>
      </c>
      <c r="D48" s="329">
        <v>109</v>
      </c>
      <c r="E48" s="323">
        <v>1324</v>
      </c>
      <c r="F48" s="323">
        <v>424</v>
      </c>
      <c r="G48" s="323">
        <v>1748</v>
      </c>
    </row>
    <row r="49" spans="1:8" x14ac:dyDescent="0.35">
      <c r="A49" s="325">
        <v>43952</v>
      </c>
      <c r="B49" s="328">
        <v>100</v>
      </c>
      <c r="C49" s="328">
        <v>10</v>
      </c>
      <c r="D49" s="329">
        <v>110</v>
      </c>
      <c r="E49" s="323">
        <v>1302</v>
      </c>
      <c r="F49" s="323">
        <v>439</v>
      </c>
      <c r="G49" s="323">
        <v>1741</v>
      </c>
      <c r="H49" s="330"/>
    </row>
    <row r="50" spans="1:8" x14ac:dyDescent="0.35">
      <c r="A50" s="325">
        <v>43953</v>
      </c>
      <c r="B50" s="328">
        <v>97</v>
      </c>
      <c r="C50" s="328">
        <v>11</v>
      </c>
      <c r="D50" s="329">
        <v>108</v>
      </c>
      <c r="E50" s="323">
        <v>1277</v>
      </c>
      <c r="F50" s="323">
        <v>397</v>
      </c>
      <c r="G50" s="323">
        <v>1674</v>
      </c>
    </row>
    <row r="51" spans="1:8" x14ac:dyDescent="0.35">
      <c r="A51" s="325">
        <v>43954</v>
      </c>
      <c r="B51" s="328">
        <v>91</v>
      </c>
      <c r="C51" s="328">
        <v>8</v>
      </c>
      <c r="D51" s="329">
        <v>99</v>
      </c>
      <c r="E51" s="323">
        <v>1266</v>
      </c>
      <c r="F51" s="323">
        <v>400</v>
      </c>
      <c r="G51" s="323">
        <v>1666</v>
      </c>
    </row>
    <row r="52" spans="1:8" x14ac:dyDescent="0.35">
      <c r="A52" s="325">
        <v>43955</v>
      </c>
      <c r="B52" s="328">
        <v>91</v>
      </c>
      <c r="C52" s="328">
        <v>8</v>
      </c>
      <c r="D52" s="331">
        <v>99</v>
      </c>
      <c r="E52" s="328">
        <v>1279</v>
      </c>
      <c r="F52" s="328">
        <v>441</v>
      </c>
      <c r="G52" s="328">
        <v>1720</v>
      </c>
    </row>
    <row r="53" spans="1:8" x14ac:dyDescent="0.35">
      <c r="A53" s="325">
        <v>43956</v>
      </c>
      <c r="B53" s="328">
        <v>90</v>
      </c>
      <c r="C53" s="328">
        <v>14</v>
      </c>
      <c r="D53" s="329">
        <v>104</v>
      </c>
      <c r="E53" s="323">
        <v>1225</v>
      </c>
      <c r="F53" s="323">
        <v>431</v>
      </c>
      <c r="G53" s="323">
        <v>1656</v>
      </c>
    </row>
    <row r="54" spans="1:8" x14ac:dyDescent="0.35">
      <c r="A54" s="325">
        <v>43957</v>
      </c>
      <c r="B54" s="328">
        <v>79</v>
      </c>
      <c r="C54" s="328">
        <v>10</v>
      </c>
      <c r="D54" s="329">
        <v>89</v>
      </c>
      <c r="E54" s="323">
        <v>1204</v>
      </c>
      <c r="F54" s="323">
        <v>428</v>
      </c>
      <c r="G54" s="323">
        <v>1632</v>
      </c>
    </row>
    <row r="55" spans="1:8" x14ac:dyDescent="0.35">
      <c r="A55" s="325">
        <v>43958</v>
      </c>
      <c r="B55" s="328">
        <v>79</v>
      </c>
      <c r="C55" s="328">
        <v>7</v>
      </c>
      <c r="D55" s="329">
        <v>86</v>
      </c>
      <c r="E55" s="323">
        <v>1199</v>
      </c>
      <c r="F55" s="323">
        <v>388</v>
      </c>
      <c r="G55" s="323">
        <v>1587</v>
      </c>
    </row>
    <row r="56" spans="1:8" x14ac:dyDescent="0.35">
      <c r="A56" s="325">
        <v>43959</v>
      </c>
      <c r="B56" s="332">
        <v>75</v>
      </c>
      <c r="C56" s="332">
        <v>9</v>
      </c>
      <c r="D56" s="319">
        <v>84</v>
      </c>
      <c r="E56" s="332">
        <v>1168</v>
      </c>
      <c r="F56" s="332">
        <v>416</v>
      </c>
      <c r="G56" s="332">
        <v>1584</v>
      </c>
    </row>
    <row r="57" spans="1:8" x14ac:dyDescent="0.35">
      <c r="A57" s="325">
        <v>43960</v>
      </c>
      <c r="B57" s="332">
        <v>76</v>
      </c>
      <c r="C57" s="332">
        <v>17</v>
      </c>
      <c r="D57" s="332">
        <v>93</v>
      </c>
      <c r="E57" s="317">
        <v>1159</v>
      </c>
      <c r="F57" s="332">
        <v>418</v>
      </c>
      <c r="G57" s="332">
        <v>1577</v>
      </c>
    </row>
    <row r="58" spans="1:8" x14ac:dyDescent="0.35">
      <c r="A58" s="325">
        <v>43961</v>
      </c>
      <c r="B58" s="332">
        <v>75</v>
      </c>
      <c r="C58" s="332">
        <v>7</v>
      </c>
      <c r="D58" s="332">
        <v>82</v>
      </c>
      <c r="E58" s="317">
        <v>1132</v>
      </c>
      <c r="F58" s="332">
        <v>352</v>
      </c>
      <c r="G58" s="332">
        <v>1484</v>
      </c>
    </row>
    <row r="59" spans="1:8" x14ac:dyDescent="0.35">
      <c r="A59" s="325">
        <v>43962</v>
      </c>
      <c r="B59" s="332">
        <v>72</v>
      </c>
      <c r="C59" s="332">
        <v>8</v>
      </c>
      <c r="D59" s="332">
        <v>80</v>
      </c>
      <c r="E59" s="333">
        <v>1145</v>
      </c>
      <c r="F59" s="332">
        <v>308</v>
      </c>
      <c r="G59" s="332">
        <v>1453</v>
      </c>
    </row>
    <row r="60" spans="1:8" x14ac:dyDescent="0.35">
      <c r="A60" s="325">
        <v>43963</v>
      </c>
      <c r="B60" s="318">
        <v>69</v>
      </c>
      <c r="C60" s="318">
        <v>12</v>
      </c>
      <c r="D60" s="319">
        <v>81</v>
      </c>
      <c r="E60" s="333">
        <v>1131</v>
      </c>
      <c r="F60" s="332">
        <v>487</v>
      </c>
      <c r="G60" s="332">
        <v>1618</v>
      </c>
    </row>
    <row r="61" spans="1:8" x14ac:dyDescent="0.35">
      <c r="A61" s="325">
        <v>43964</v>
      </c>
      <c r="B61" s="318">
        <v>64</v>
      </c>
      <c r="C61" s="318">
        <v>2</v>
      </c>
      <c r="D61" s="319">
        <v>66</v>
      </c>
      <c r="E61" s="333">
        <v>1101</v>
      </c>
      <c r="F61" s="332">
        <v>433</v>
      </c>
      <c r="G61" s="332">
        <v>1534</v>
      </c>
    </row>
    <row r="62" spans="1:8" x14ac:dyDescent="0.35">
      <c r="A62" s="325">
        <v>43965</v>
      </c>
      <c r="B62" s="318">
        <v>61</v>
      </c>
      <c r="C62" s="318">
        <v>10</v>
      </c>
      <c r="D62" s="319">
        <v>71</v>
      </c>
      <c r="E62" s="333">
        <v>1100</v>
      </c>
      <c r="F62" s="332">
        <v>380</v>
      </c>
      <c r="G62" s="332">
        <v>1480</v>
      </c>
    </row>
    <row r="63" spans="1:8" x14ac:dyDescent="0.35">
      <c r="A63" s="325">
        <v>43966</v>
      </c>
      <c r="B63" s="318">
        <v>53</v>
      </c>
      <c r="C63" s="318">
        <v>18</v>
      </c>
      <c r="D63" s="319">
        <v>71</v>
      </c>
      <c r="E63" s="333">
        <v>1066</v>
      </c>
      <c r="F63" s="332">
        <v>383</v>
      </c>
      <c r="G63" s="332">
        <v>1449</v>
      </c>
    </row>
    <row r="64" spans="1:8" x14ac:dyDescent="0.35">
      <c r="A64" s="325">
        <v>43967</v>
      </c>
      <c r="B64" s="318">
        <v>49</v>
      </c>
      <c r="C64" s="318">
        <v>10</v>
      </c>
      <c r="D64" s="319">
        <v>59</v>
      </c>
      <c r="E64" s="333">
        <v>1011</v>
      </c>
      <c r="F64" s="332">
        <v>405</v>
      </c>
      <c r="G64" s="332">
        <v>1416</v>
      </c>
    </row>
    <row r="65" spans="1:8" x14ac:dyDescent="0.35">
      <c r="A65" s="325">
        <v>43968</v>
      </c>
      <c r="B65" s="328">
        <v>46</v>
      </c>
      <c r="C65" s="328">
        <v>13</v>
      </c>
      <c r="D65" s="331">
        <v>59</v>
      </c>
      <c r="E65" s="333">
        <v>1007</v>
      </c>
      <c r="F65" s="332">
        <v>301</v>
      </c>
      <c r="G65" s="332">
        <v>1308</v>
      </c>
    </row>
    <row r="66" spans="1:8" x14ac:dyDescent="0.35">
      <c r="A66" s="325">
        <v>43969</v>
      </c>
      <c r="B66" s="328">
        <v>46</v>
      </c>
      <c r="C66" s="328">
        <v>17</v>
      </c>
      <c r="D66" s="331">
        <v>63</v>
      </c>
      <c r="E66" s="333">
        <v>1005</v>
      </c>
      <c r="F66" s="332">
        <v>422</v>
      </c>
      <c r="G66" s="332">
        <v>1427</v>
      </c>
    </row>
    <row r="67" spans="1:8" x14ac:dyDescent="0.35">
      <c r="A67" s="325">
        <v>43970</v>
      </c>
      <c r="B67" s="328">
        <v>47</v>
      </c>
      <c r="C67" s="328">
        <v>12</v>
      </c>
      <c r="D67" s="331">
        <v>59</v>
      </c>
      <c r="E67" s="333">
        <v>969</v>
      </c>
      <c r="F67" s="332">
        <v>478</v>
      </c>
      <c r="G67" s="332">
        <v>1447</v>
      </c>
    </row>
    <row r="68" spans="1:8" x14ac:dyDescent="0.35">
      <c r="A68" s="325">
        <v>43971</v>
      </c>
      <c r="B68" s="332">
        <v>44</v>
      </c>
      <c r="C68" s="332">
        <v>9</v>
      </c>
      <c r="D68" s="332">
        <v>53</v>
      </c>
      <c r="E68" s="317">
        <v>943</v>
      </c>
      <c r="F68" s="332">
        <v>500</v>
      </c>
      <c r="G68" s="332">
        <v>1443</v>
      </c>
    </row>
    <row r="69" spans="1:8" x14ac:dyDescent="0.35">
      <c r="A69" s="325">
        <v>43972</v>
      </c>
      <c r="B69" s="332">
        <v>43</v>
      </c>
      <c r="C69" s="332">
        <v>8</v>
      </c>
      <c r="D69" s="319">
        <v>51</v>
      </c>
      <c r="E69" s="332">
        <v>909</v>
      </c>
      <c r="F69" s="332">
        <v>409</v>
      </c>
      <c r="G69" s="332">
        <v>1318</v>
      </c>
    </row>
    <row r="70" spans="1:8" x14ac:dyDescent="0.35">
      <c r="A70" s="325">
        <v>43973</v>
      </c>
      <c r="B70" s="332">
        <v>38</v>
      </c>
      <c r="C70" s="332">
        <v>12</v>
      </c>
      <c r="D70" s="319">
        <v>50</v>
      </c>
      <c r="E70" s="332">
        <v>874</v>
      </c>
      <c r="F70" s="332">
        <v>383</v>
      </c>
      <c r="G70" s="332">
        <v>1257</v>
      </c>
    </row>
    <row r="71" spans="1:8" x14ac:dyDescent="0.35">
      <c r="A71" s="325">
        <v>43974</v>
      </c>
      <c r="B71" s="332">
        <v>36</v>
      </c>
      <c r="C71" s="332">
        <v>14</v>
      </c>
      <c r="D71" s="331">
        <v>50</v>
      </c>
      <c r="E71" s="332">
        <v>841</v>
      </c>
      <c r="F71" s="332">
        <v>464</v>
      </c>
      <c r="G71" s="332">
        <v>1305</v>
      </c>
    </row>
    <row r="72" spans="1:8" x14ac:dyDescent="0.35">
      <c r="A72" s="325">
        <v>43975</v>
      </c>
      <c r="B72" s="332">
        <v>33</v>
      </c>
      <c r="C72" s="332">
        <v>11</v>
      </c>
      <c r="D72" s="331">
        <v>44</v>
      </c>
      <c r="E72" s="332">
        <v>845</v>
      </c>
      <c r="F72" s="332">
        <v>484</v>
      </c>
      <c r="G72" s="332">
        <v>1329</v>
      </c>
    </row>
    <row r="73" spans="1:8" x14ac:dyDescent="0.35">
      <c r="A73" s="325">
        <v>43976</v>
      </c>
      <c r="B73" s="332">
        <v>29</v>
      </c>
      <c r="C73" s="332">
        <v>11</v>
      </c>
      <c r="D73" s="332">
        <v>40</v>
      </c>
      <c r="E73" s="317">
        <v>849</v>
      </c>
      <c r="F73" s="332">
        <v>420</v>
      </c>
      <c r="G73" s="332">
        <v>1269</v>
      </c>
      <c r="H73" s="332"/>
    </row>
    <row r="74" spans="1:8" x14ac:dyDescent="0.35">
      <c r="A74" s="325">
        <v>43977</v>
      </c>
      <c r="B74" s="332">
        <v>27</v>
      </c>
      <c r="C74" s="332">
        <v>8</v>
      </c>
      <c r="D74" s="319">
        <v>35</v>
      </c>
      <c r="E74" s="332">
        <v>833</v>
      </c>
      <c r="F74" s="332">
        <v>367</v>
      </c>
      <c r="G74" s="332">
        <v>1200</v>
      </c>
    </row>
    <row r="75" spans="1:8" x14ac:dyDescent="0.35">
      <c r="A75" s="325">
        <v>43978</v>
      </c>
      <c r="B75" s="332">
        <v>28</v>
      </c>
      <c r="C75" s="332">
        <v>10</v>
      </c>
      <c r="D75" s="319">
        <v>38</v>
      </c>
      <c r="E75" s="332">
        <v>810</v>
      </c>
      <c r="F75" s="332">
        <v>437</v>
      </c>
      <c r="G75" s="332">
        <v>1247</v>
      </c>
    </row>
    <row r="76" spans="1:8" x14ac:dyDescent="0.35">
      <c r="A76" s="334">
        <v>43979</v>
      </c>
      <c r="B76" s="332">
        <v>26</v>
      </c>
      <c r="C76" s="332">
        <v>11</v>
      </c>
      <c r="D76" s="319">
        <v>37</v>
      </c>
      <c r="E76" s="332">
        <v>797</v>
      </c>
      <c r="F76" s="332">
        <v>441</v>
      </c>
      <c r="G76" s="332">
        <v>1238</v>
      </c>
    </row>
    <row r="77" spans="1:8" x14ac:dyDescent="0.35">
      <c r="A77" s="334">
        <v>43980</v>
      </c>
      <c r="B77" s="332">
        <v>25</v>
      </c>
      <c r="C77" s="332">
        <v>15</v>
      </c>
      <c r="D77" s="331">
        <v>40</v>
      </c>
      <c r="E77" s="332">
        <v>769</v>
      </c>
      <c r="F77" s="332">
        <v>447</v>
      </c>
      <c r="G77" s="332">
        <v>1216</v>
      </c>
    </row>
    <row r="78" spans="1:8" x14ac:dyDescent="0.35">
      <c r="A78" s="334">
        <v>43981</v>
      </c>
      <c r="B78" s="332">
        <v>25</v>
      </c>
      <c r="C78" s="332">
        <v>8</v>
      </c>
      <c r="D78" s="331">
        <v>33</v>
      </c>
      <c r="E78" s="332">
        <v>736</v>
      </c>
      <c r="F78" s="332">
        <v>379</v>
      </c>
      <c r="G78" s="335">
        <v>1115</v>
      </c>
      <c r="H78" s="330"/>
    </row>
    <row r="79" spans="1:8" x14ac:dyDescent="0.35">
      <c r="A79" s="334">
        <v>43982</v>
      </c>
      <c r="B79" s="332">
        <v>20</v>
      </c>
      <c r="C79" s="332">
        <v>7</v>
      </c>
      <c r="D79" s="331">
        <v>27</v>
      </c>
      <c r="E79" s="332">
        <v>733</v>
      </c>
      <c r="F79" s="332">
        <v>341</v>
      </c>
      <c r="G79" s="335">
        <v>1074</v>
      </c>
      <c r="H79" s="330"/>
    </row>
    <row r="80" spans="1:8" x14ac:dyDescent="0.35">
      <c r="A80" s="334">
        <v>43983</v>
      </c>
      <c r="B80" s="332">
        <v>20</v>
      </c>
      <c r="C80" s="332">
        <v>7</v>
      </c>
      <c r="D80" s="319">
        <v>27</v>
      </c>
      <c r="E80" s="332">
        <v>736</v>
      </c>
      <c r="F80" s="332">
        <v>311</v>
      </c>
      <c r="G80" s="332">
        <v>1047</v>
      </c>
      <c r="H80" s="330"/>
    </row>
    <row r="81" spans="1:8" x14ac:dyDescent="0.35">
      <c r="A81" s="334">
        <v>43984</v>
      </c>
      <c r="B81" s="332">
        <v>20</v>
      </c>
      <c r="C81" s="332">
        <v>14</v>
      </c>
      <c r="D81" s="319">
        <v>34</v>
      </c>
      <c r="E81" s="332">
        <v>714</v>
      </c>
      <c r="F81" s="332">
        <v>456</v>
      </c>
      <c r="G81" s="332">
        <v>1170</v>
      </c>
      <c r="H81" s="330"/>
    </row>
    <row r="82" spans="1:8" x14ac:dyDescent="0.35">
      <c r="A82" s="334">
        <v>43985</v>
      </c>
      <c r="B82" s="332">
        <v>20</v>
      </c>
      <c r="C82" s="332">
        <v>14</v>
      </c>
      <c r="D82" s="319">
        <v>34</v>
      </c>
      <c r="E82" s="332">
        <v>708</v>
      </c>
      <c r="F82" s="332">
        <v>411</v>
      </c>
      <c r="G82" s="332">
        <v>1119</v>
      </c>
      <c r="H82" s="330"/>
    </row>
    <row r="83" spans="1:8" x14ac:dyDescent="0.35">
      <c r="A83" s="334">
        <v>43986</v>
      </c>
      <c r="B83" s="332">
        <v>18</v>
      </c>
      <c r="C83" s="332">
        <v>10</v>
      </c>
      <c r="D83" s="319">
        <v>28</v>
      </c>
      <c r="E83" s="332">
        <v>691</v>
      </c>
      <c r="F83" s="332">
        <v>336</v>
      </c>
      <c r="G83" s="332">
        <v>1027</v>
      </c>
      <c r="H83" s="330"/>
    </row>
    <row r="84" spans="1:8" x14ac:dyDescent="0.35">
      <c r="A84" s="334">
        <v>43987</v>
      </c>
      <c r="B84" s="332">
        <v>16</v>
      </c>
      <c r="C84" s="332">
        <v>7</v>
      </c>
      <c r="D84" s="331">
        <v>23</v>
      </c>
      <c r="E84" s="332">
        <v>682</v>
      </c>
      <c r="F84" s="332">
        <v>319</v>
      </c>
      <c r="G84" s="332">
        <v>1001</v>
      </c>
      <c r="H84" s="330"/>
    </row>
    <row r="85" spans="1:8" x14ac:dyDescent="0.35">
      <c r="A85" s="334">
        <v>43988</v>
      </c>
      <c r="B85" s="332">
        <v>16</v>
      </c>
      <c r="C85" s="332">
        <v>4</v>
      </c>
      <c r="D85" s="331">
        <v>20</v>
      </c>
      <c r="E85" s="332">
        <v>652</v>
      </c>
      <c r="F85" s="332">
        <v>373</v>
      </c>
      <c r="G85" s="332">
        <v>1025</v>
      </c>
      <c r="H85" s="330"/>
    </row>
    <row r="86" spans="1:8" x14ac:dyDescent="0.35">
      <c r="A86" s="334">
        <v>43989</v>
      </c>
      <c r="B86" s="332">
        <v>16</v>
      </c>
      <c r="C86" s="332">
        <v>9</v>
      </c>
      <c r="D86" s="331">
        <v>25</v>
      </c>
      <c r="E86" s="332">
        <v>652</v>
      </c>
      <c r="F86" s="332">
        <v>356</v>
      </c>
      <c r="G86" s="332">
        <v>1008</v>
      </c>
      <c r="H86" s="330"/>
    </row>
    <row r="87" spans="1:8" x14ac:dyDescent="0.35">
      <c r="A87" s="334">
        <v>43990</v>
      </c>
      <c r="B87" s="332">
        <v>16</v>
      </c>
      <c r="C87" s="332">
        <v>8</v>
      </c>
      <c r="D87" s="331">
        <v>24</v>
      </c>
      <c r="E87" s="332">
        <v>660</v>
      </c>
      <c r="F87" s="332">
        <v>387</v>
      </c>
      <c r="G87" s="332">
        <v>1047</v>
      </c>
      <c r="H87" s="330"/>
    </row>
    <row r="88" spans="1:8" x14ac:dyDescent="0.35">
      <c r="A88" s="334">
        <v>43991</v>
      </c>
      <c r="B88" s="332">
        <v>15</v>
      </c>
      <c r="C88" s="332">
        <v>6</v>
      </c>
      <c r="D88" s="331">
        <v>21</v>
      </c>
      <c r="E88" s="332">
        <v>647</v>
      </c>
      <c r="F88" s="332">
        <v>370</v>
      </c>
      <c r="G88" s="332">
        <v>1017</v>
      </c>
      <c r="H88" s="330"/>
    </row>
    <row r="89" spans="1:8" x14ac:dyDescent="0.35">
      <c r="A89" s="334">
        <v>43992</v>
      </c>
      <c r="B89" s="332">
        <v>15</v>
      </c>
      <c r="C89" s="332">
        <v>3</v>
      </c>
      <c r="D89" s="331">
        <v>18</v>
      </c>
      <c r="E89" s="332">
        <v>628</v>
      </c>
      <c r="F89" s="332">
        <v>364</v>
      </c>
      <c r="G89" s="332">
        <v>992</v>
      </c>
      <c r="H89" s="330"/>
    </row>
    <row r="90" spans="1:8" x14ac:dyDescent="0.35">
      <c r="A90" s="334">
        <v>43993</v>
      </c>
      <c r="B90" s="332">
        <v>15</v>
      </c>
      <c r="C90" s="332">
        <v>6</v>
      </c>
      <c r="D90" s="331">
        <v>21</v>
      </c>
      <c r="E90" s="332">
        <v>610</v>
      </c>
      <c r="F90" s="332">
        <v>296</v>
      </c>
      <c r="G90" s="332">
        <v>906</v>
      </c>
    </row>
    <row r="91" spans="1:8" x14ac:dyDescent="0.35">
      <c r="A91" s="334">
        <v>43994</v>
      </c>
      <c r="B91" s="332">
        <v>15</v>
      </c>
      <c r="C91" s="332">
        <v>8</v>
      </c>
      <c r="D91" s="331">
        <v>23</v>
      </c>
      <c r="E91" s="332">
        <v>590</v>
      </c>
      <c r="F91" s="332">
        <v>324</v>
      </c>
      <c r="G91" s="332">
        <v>914</v>
      </c>
    </row>
    <row r="92" spans="1:8" x14ac:dyDescent="0.35">
      <c r="A92" s="334">
        <v>43995</v>
      </c>
      <c r="B92" s="332">
        <v>13</v>
      </c>
      <c r="C92" s="332">
        <v>7</v>
      </c>
      <c r="D92" s="331">
        <v>20</v>
      </c>
      <c r="E92" s="332">
        <v>582</v>
      </c>
      <c r="F92" s="332">
        <v>401</v>
      </c>
      <c r="G92" s="332">
        <v>983</v>
      </c>
    </row>
    <row r="93" spans="1:8" x14ac:dyDescent="0.35">
      <c r="A93" s="334">
        <v>43996</v>
      </c>
      <c r="B93" s="332">
        <v>11</v>
      </c>
      <c r="C93" s="332">
        <v>4</v>
      </c>
      <c r="D93" s="331">
        <v>15</v>
      </c>
      <c r="E93" s="332">
        <v>575</v>
      </c>
      <c r="F93" s="332">
        <v>389</v>
      </c>
      <c r="G93" s="332">
        <v>964</v>
      </c>
    </row>
    <row r="94" spans="1:8" x14ac:dyDescent="0.35">
      <c r="A94" s="334">
        <v>43997</v>
      </c>
      <c r="B94" s="332">
        <v>12</v>
      </c>
      <c r="C94" s="332">
        <v>6</v>
      </c>
      <c r="D94" s="331">
        <v>18</v>
      </c>
      <c r="E94" s="332">
        <v>578</v>
      </c>
      <c r="F94" s="332">
        <v>292</v>
      </c>
      <c r="G94" s="332">
        <v>870</v>
      </c>
    </row>
    <row r="95" spans="1:8" x14ac:dyDescent="0.35">
      <c r="A95" s="334">
        <v>43998</v>
      </c>
      <c r="B95" s="332">
        <v>11</v>
      </c>
      <c r="C95" s="332">
        <v>8</v>
      </c>
      <c r="D95" s="331">
        <v>19</v>
      </c>
      <c r="E95" s="332">
        <v>567</v>
      </c>
      <c r="F95" s="332">
        <v>419</v>
      </c>
      <c r="G95" s="332">
        <v>986</v>
      </c>
    </row>
    <row r="96" spans="1:8" x14ac:dyDescent="0.35">
      <c r="A96" s="334">
        <v>43999</v>
      </c>
      <c r="B96" s="332">
        <v>11</v>
      </c>
      <c r="C96" s="332">
        <v>11</v>
      </c>
      <c r="D96" s="331">
        <v>22</v>
      </c>
      <c r="E96" s="332">
        <v>552</v>
      </c>
      <c r="F96" s="332">
        <v>364</v>
      </c>
      <c r="G96" s="332">
        <v>916</v>
      </c>
    </row>
    <row r="97" spans="1:7" x14ac:dyDescent="0.35">
      <c r="A97" s="334">
        <v>44000</v>
      </c>
      <c r="B97" s="332">
        <v>10</v>
      </c>
      <c r="C97" s="332">
        <v>12</v>
      </c>
      <c r="D97" s="331">
        <v>22</v>
      </c>
      <c r="E97" s="332">
        <v>544</v>
      </c>
      <c r="F97" s="332">
        <v>335</v>
      </c>
      <c r="G97" s="332">
        <v>879</v>
      </c>
    </row>
    <row r="98" spans="1:7" x14ac:dyDescent="0.35">
      <c r="A98" s="334">
        <v>44001</v>
      </c>
      <c r="B98" s="332">
        <v>10</v>
      </c>
      <c r="C98" s="332">
        <v>8</v>
      </c>
      <c r="D98" s="331">
        <v>18</v>
      </c>
      <c r="E98" s="332">
        <v>518</v>
      </c>
      <c r="F98" s="332">
        <v>318</v>
      </c>
      <c r="G98" s="332">
        <v>836</v>
      </c>
    </row>
    <row r="99" spans="1:7" x14ac:dyDescent="0.35">
      <c r="A99" s="334">
        <v>44002</v>
      </c>
      <c r="B99" s="332">
        <v>9</v>
      </c>
      <c r="C99" s="332">
        <v>5</v>
      </c>
      <c r="D99" s="331">
        <v>14</v>
      </c>
      <c r="E99" s="332">
        <v>511</v>
      </c>
      <c r="F99" s="332">
        <v>322</v>
      </c>
      <c r="G99" s="332">
        <v>833</v>
      </c>
    </row>
    <row r="100" spans="1:7" x14ac:dyDescent="0.35">
      <c r="A100" s="334">
        <v>44003</v>
      </c>
      <c r="B100" s="332">
        <v>9</v>
      </c>
      <c r="C100" s="332">
        <v>7</v>
      </c>
      <c r="D100" s="331">
        <v>16</v>
      </c>
      <c r="E100" s="332">
        <v>518</v>
      </c>
      <c r="F100" s="332">
        <v>283</v>
      </c>
      <c r="G100" s="332">
        <v>801</v>
      </c>
    </row>
    <row r="101" spans="1:7" x14ac:dyDescent="0.35">
      <c r="A101" s="334">
        <v>44004</v>
      </c>
      <c r="B101" s="332">
        <v>9</v>
      </c>
      <c r="C101" s="332">
        <v>6</v>
      </c>
      <c r="D101" s="319">
        <v>15</v>
      </c>
      <c r="E101" s="332">
        <v>515</v>
      </c>
      <c r="F101" s="332">
        <v>352</v>
      </c>
      <c r="G101" s="332">
        <v>867</v>
      </c>
    </row>
    <row r="102" spans="1:7" x14ac:dyDescent="0.35">
      <c r="A102" s="334">
        <v>44005</v>
      </c>
      <c r="B102" s="332">
        <v>7</v>
      </c>
      <c r="C102" s="332">
        <v>14</v>
      </c>
      <c r="D102" s="319">
        <v>21</v>
      </c>
      <c r="E102" s="332">
        <v>512</v>
      </c>
      <c r="F102" s="332">
        <v>353</v>
      </c>
      <c r="G102" s="332">
        <v>865</v>
      </c>
    </row>
    <row r="103" spans="1:7" x14ac:dyDescent="0.35">
      <c r="A103" s="334">
        <v>44006</v>
      </c>
      <c r="B103" s="332">
        <v>8</v>
      </c>
      <c r="C103" s="332">
        <v>15</v>
      </c>
      <c r="D103" s="319">
        <v>23</v>
      </c>
      <c r="E103" s="332">
        <v>489</v>
      </c>
      <c r="F103" s="332">
        <v>391</v>
      </c>
      <c r="G103" s="332">
        <v>880</v>
      </c>
    </row>
    <row r="104" spans="1:7" x14ac:dyDescent="0.35">
      <c r="A104" s="334">
        <v>44007</v>
      </c>
      <c r="B104" s="332">
        <v>7</v>
      </c>
      <c r="C104" s="332">
        <v>11</v>
      </c>
      <c r="D104" s="331">
        <v>18</v>
      </c>
      <c r="E104" s="332">
        <v>472</v>
      </c>
      <c r="F104" s="332">
        <v>354</v>
      </c>
      <c r="G104" s="332">
        <v>826</v>
      </c>
    </row>
    <row r="105" spans="1:7" x14ac:dyDescent="0.35">
      <c r="A105" s="334">
        <v>44008</v>
      </c>
      <c r="B105" s="332">
        <v>5</v>
      </c>
      <c r="C105" s="332">
        <v>12</v>
      </c>
      <c r="D105" s="331">
        <v>17</v>
      </c>
      <c r="E105" s="332">
        <v>467</v>
      </c>
      <c r="F105" s="332">
        <v>356</v>
      </c>
      <c r="G105" s="332">
        <v>823</v>
      </c>
    </row>
    <row r="106" spans="1:7" x14ac:dyDescent="0.35">
      <c r="A106" s="334">
        <v>44009</v>
      </c>
      <c r="B106" s="332">
        <v>5</v>
      </c>
      <c r="C106" s="332">
        <v>11</v>
      </c>
      <c r="D106" s="331">
        <v>16</v>
      </c>
      <c r="E106" s="332">
        <v>456</v>
      </c>
      <c r="F106" s="332">
        <v>390</v>
      </c>
      <c r="G106" s="332">
        <v>846</v>
      </c>
    </row>
    <row r="107" spans="1:7" x14ac:dyDescent="0.35">
      <c r="A107" s="334">
        <v>44010</v>
      </c>
      <c r="B107" s="332">
        <v>5</v>
      </c>
      <c r="C107" s="332">
        <v>8</v>
      </c>
      <c r="D107" s="331">
        <v>13</v>
      </c>
      <c r="E107" s="332">
        <v>453</v>
      </c>
      <c r="F107" s="332">
        <v>326</v>
      </c>
      <c r="G107" s="332">
        <v>779</v>
      </c>
    </row>
    <row r="108" spans="1:7" x14ac:dyDescent="0.35">
      <c r="A108" s="334">
        <v>44011</v>
      </c>
      <c r="B108" s="332">
        <v>5</v>
      </c>
      <c r="C108" s="332">
        <v>5</v>
      </c>
      <c r="D108" s="331">
        <v>10</v>
      </c>
      <c r="E108" s="332">
        <v>453</v>
      </c>
      <c r="F108" s="332">
        <v>288</v>
      </c>
      <c r="G108" s="332">
        <v>741</v>
      </c>
    </row>
    <row r="109" spans="1:7" x14ac:dyDescent="0.35">
      <c r="A109" s="334">
        <v>44012</v>
      </c>
      <c r="B109" s="332">
        <v>5</v>
      </c>
      <c r="C109" s="332">
        <v>14</v>
      </c>
      <c r="D109" s="319">
        <v>19</v>
      </c>
      <c r="E109" s="332">
        <v>450</v>
      </c>
      <c r="F109" s="332">
        <v>435</v>
      </c>
      <c r="G109" s="332">
        <v>885</v>
      </c>
    </row>
    <row r="110" spans="1:7" x14ac:dyDescent="0.35">
      <c r="A110" s="334">
        <v>44013</v>
      </c>
      <c r="B110" s="332">
        <v>5</v>
      </c>
      <c r="C110" s="332">
        <v>12</v>
      </c>
      <c r="D110" s="319">
        <v>17</v>
      </c>
      <c r="E110" s="332">
        <v>439</v>
      </c>
      <c r="F110" s="332">
        <v>346</v>
      </c>
      <c r="G110" s="332">
        <v>785</v>
      </c>
    </row>
    <row r="111" spans="1:7" x14ac:dyDescent="0.35">
      <c r="A111" s="334">
        <v>44014</v>
      </c>
      <c r="B111" s="332">
        <v>4</v>
      </c>
      <c r="C111" s="332">
        <v>5</v>
      </c>
      <c r="D111" s="319">
        <v>9</v>
      </c>
      <c r="E111" s="332">
        <v>432</v>
      </c>
      <c r="F111" s="332">
        <v>353</v>
      </c>
      <c r="G111" s="332">
        <v>785</v>
      </c>
    </row>
    <row r="112" spans="1:7" x14ac:dyDescent="0.35">
      <c r="A112" s="334">
        <v>44015</v>
      </c>
      <c r="B112" s="332">
        <v>5</v>
      </c>
      <c r="C112" s="332">
        <v>7</v>
      </c>
      <c r="D112" s="319">
        <v>12</v>
      </c>
      <c r="E112" s="332">
        <v>422</v>
      </c>
      <c r="F112" s="332">
        <v>248</v>
      </c>
      <c r="G112" s="332">
        <v>670</v>
      </c>
    </row>
    <row r="113" spans="1:7" x14ac:dyDescent="0.35">
      <c r="A113" s="334">
        <v>44016</v>
      </c>
      <c r="B113" s="332">
        <v>5</v>
      </c>
      <c r="C113" s="332">
        <v>15</v>
      </c>
      <c r="D113" s="331">
        <v>20</v>
      </c>
      <c r="E113" s="332">
        <v>430</v>
      </c>
      <c r="F113" s="332">
        <v>281</v>
      </c>
      <c r="G113" s="332">
        <v>711</v>
      </c>
    </row>
    <row r="114" spans="1:7" x14ac:dyDescent="0.35">
      <c r="A114" s="334">
        <v>44017</v>
      </c>
      <c r="B114" s="332">
        <v>4</v>
      </c>
      <c r="C114" s="332">
        <v>7</v>
      </c>
      <c r="D114" s="331">
        <v>11</v>
      </c>
      <c r="E114" s="332">
        <v>424</v>
      </c>
      <c r="F114" s="332">
        <v>278</v>
      </c>
      <c r="G114" s="332">
        <v>702</v>
      </c>
    </row>
    <row r="115" spans="1:7" x14ac:dyDescent="0.35">
      <c r="A115" s="334">
        <v>44018</v>
      </c>
      <c r="B115" s="332">
        <v>4</v>
      </c>
      <c r="C115" s="332">
        <v>4</v>
      </c>
      <c r="D115" s="319">
        <v>8</v>
      </c>
      <c r="E115" s="332">
        <v>384</v>
      </c>
      <c r="F115" s="332">
        <v>298</v>
      </c>
      <c r="G115" s="332">
        <v>682</v>
      </c>
    </row>
    <row r="116" spans="1:7" x14ac:dyDescent="0.35">
      <c r="A116" s="334">
        <v>44019</v>
      </c>
      <c r="B116" s="332">
        <v>3</v>
      </c>
      <c r="C116" s="332">
        <v>4</v>
      </c>
      <c r="D116" s="319">
        <v>7</v>
      </c>
      <c r="E116" s="332">
        <v>376</v>
      </c>
      <c r="F116" s="332">
        <v>323</v>
      </c>
      <c r="G116" s="332">
        <v>699</v>
      </c>
    </row>
    <row r="117" spans="1:7" x14ac:dyDescent="0.35">
      <c r="A117" s="334">
        <v>44020</v>
      </c>
      <c r="B117" s="332">
        <v>3</v>
      </c>
      <c r="C117" s="332">
        <v>8</v>
      </c>
      <c r="D117" s="331">
        <v>11</v>
      </c>
      <c r="E117" s="332">
        <v>358</v>
      </c>
      <c r="F117" s="332">
        <v>409</v>
      </c>
      <c r="G117" s="332">
        <v>767</v>
      </c>
    </row>
    <row r="118" spans="1:7" x14ac:dyDescent="0.35">
      <c r="A118" s="334">
        <v>44021</v>
      </c>
      <c r="B118" s="332">
        <v>3</v>
      </c>
      <c r="C118" s="332">
        <v>6</v>
      </c>
      <c r="D118" s="331">
        <v>9</v>
      </c>
      <c r="E118" s="332">
        <v>342</v>
      </c>
      <c r="F118" s="332">
        <v>304</v>
      </c>
      <c r="G118" s="332">
        <v>646</v>
      </c>
    </row>
    <row r="119" spans="1:7" x14ac:dyDescent="0.35">
      <c r="A119" s="334">
        <v>44022</v>
      </c>
      <c r="B119" s="332">
        <v>4</v>
      </c>
      <c r="C119" s="332">
        <v>8</v>
      </c>
      <c r="D119" s="331">
        <v>12</v>
      </c>
      <c r="E119" s="332">
        <v>337</v>
      </c>
      <c r="F119" s="332">
        <v>331</v>
      </c>
      <c r="G119" s="332">
        <v>668</v>
      </c>
    </row>
    <row r="120" spans="1:7" x14ac:dyDescent="0.35">
      <c r="A120" s="334">
        <v>44023</v>
      </c>
      <c r="B120" s="332">
        <v>3</v>
      </c>
      <c r="C120" s="332">
        <v>3</v>
      </c>
      <c r="D120" s="331">
        <v>6</v>
      </c>
      <c r="E120" s="332">
        <v>323</v>
      </c>
      <c r="F120" s="332">
        <v>296</v>
      </c>
      <c r="G120" s="332">
        <v>619</v>
      </c>
    </row>
    <row r="121" spans="1:7" x14ac:dyDescent="0.35">
      <c r="A121" s="334">
        <v>44024</v>
      </c>
      <c r="B121" s="332">
        <v>3</v>
      </c>
      <c r="C121" s="332">
        <v>3</v>
      </c>
      <c r="D121" s="331">
        <v>6</v>
      </c>
      <c r="E121" s="332">
        <v>330</v>
      </c>
      <c r="F121" s="332">
        <v>233</v>
      </c>
      <c r="G121" s="332">
        <v>563</v>
      </c>
    </row>
    <row r="122" spans="1:7" x14ac:dyDescent="0.35">
      <c r="A122" s="334">
        <v>44025</v>
      </c>
      <c r="B122" s="332">
        <v>3</v>
      </c>
      <c r="C122" s="332">
        <v>3</v>
      </c>
      <c r="D122" s="331">
        <v>6</v>
      </c>
      <c r="E122" s="332">
        <v>335</v>
      </c>
      <c r="F122" s="332">
        <v>214</v>
      </c>
      <c r="G122" s="332">
        <v>549</v>
      </c>
    </row>
    <row r="123" spans="1:7" x14ac:dyDescent="0.35">
      <c r="A123" s="334">
        <v>44026</v>
      </c>
      <c r="B123" s="332">
        <v>2</v>
      </c>
      <c r="C123" s="332">
        <v>10</v>
      </c>
      <c r="D123" s="331">
        <v>12</v>
      </c>
      <c r="E123" s="332">
        <v>327</v>
      </c>
      <c r="F123" s="332">
        <v>289</v>
      </c>
      <c r="G123" s="332">
        <v>616</v>
      </c>
    </row>
    <row r="124" spans="1:7" x14ac:dyDescent="0.35">
      <c r="A124" s="334">
        <v>44027</v>
      </c>
      <c r="B124" s="332">
        <v>2</v>
      </c>
      <c r="C124" s="332">
        <v>4</v>
      </c>
      <c r="D124" s="331">
        <v>6</v>
      </c>
      <c r="E124" s="332">
        <v>329</v>
      </c>
      <c r="F124" s="332">
        <v>282</v>
      </c>
      <c r="G124" s="332">
        <v>611</v>
      </c>
    </row>
    <row r="125" spans="1:7" x14ac:dyDescent="0.35">
      <c r="A125" s="334">
        <v>44028</v>
      </c>
      <c r="B125" s="332">
        <v>3</v>
      </c>
      <c r="C125" s="332">
        <v>3</v>
      </c>
      <c r="D125" s="331">
        <v>6</v>
      </c>
      <c r="E125" s="332">
        <v>320</v>
      </c>
      <c r="F125" s="332">
        <v>310</v>
      </c>
      <c r="G125" s="332">
        <v>630</v>
      </c>
    </row>
    <row r="126" spans="1:7" x14ac:dyDescent="0.35">
      <c r="A126" s="334">
        <v>44029</v>
      </c>
      <c r="B126" s="332">
        <v>3</v>
      </c>
      <c r="C126" s="332">
        <v>6</v>
      </c>
      <c r="D126" s="331">
        <v>9</v>
      </c>
      <c r="E126" s="332">
        <v>316</v>
      </c>
      <c r="F126" s="332">
        <v>348</v>
      </c>
      <c r="G126" s="332">
        <v>664</v>
      </c>
    </row>
    <row r="127" spans="1:7" x14ac:dyDescent="0.35">
      <c r="A127" s="334">
        <v>44030</v>
      </c>
      <c r="B127" s="332">
        <v>3</v>
      </c>
      <c r="C127" s="332">
        <v>5</v>
      </c>
      <c r="D127" s="331">
        <v>8</v>
      </c>
      <c r="E127" s="332">
        <v>305</v>
      </c>
      <c r="F127" s="332">
        <v>382</v>
      </c>
      <c r="G127" s="332">
        <v>687</v>
      </c>
    </row>
    <row r="128" spans="1:7" x14ac:dyDescent="0.35">
      <c r="A128" s="334">
        <v>44031</v>
      </c>
      <c r="B128" s="332">
        <v>3</v>
      </c>
      <c r="C128" s="332">
        <v>1</v>
      </c>
      <c r="D128" s="331">
        <v>4</v>
      </c>
      <c r="E128" s="332">
        <v>302</v>
      </c>
      <c r="F128" s="332">
        <v>208</v>
      </c>
      <c r="G128" s="332">
        <v>510</v>
      </c>
    </row>
    <row r="129" spans="1:8" x14ac:dyDescent="0.35">
      <c r="A129" s="334">
        <v>44032</v>
      </c>
      <c r="B129" s="332">
        <v>3</v>
      </c>
      <c r="C129" s="332">
        <v>7</v>
      </c>
      <c r="D129" s="331">
        <v>10</v>
      </c>
      <c r="E129" s="332">
        <v>299</v>
      </c>
      <c r="F129" s="332">
        <v>268</v>
      </c>
      <c r="G129" s="332">
        <v>567</v>
      </c>
    </row>
    <row r="130" spans="1:8" x14ac:dyDescent="0.35">
      <c r="A130" s="336">
        <v>44033</v>
      </c>
      <c r="B130" s="337">
        <v>4</v>
      </c>
      <c r="C130" s="337">
        <v>16</v>
      </c>
      <c r="D130" s="338">
        <v>20</v>
      </c>
      <c r="E130" s="337">
        <v>303</v>
      </c>
      <c r="F130" s="337">
        <v>315</v>
      </c>
      <c r="G130" s="337">
        <v>618</v>
      </c>
    </row>
    <row r="131" spans="1:8" x14ac:dyDescent="0.35">
      <c r="A131" s="325">
        <v>44034</v>
      </c>
      <c r="B131" s="318">
        <v>3</v>
      </c>
      <c r="C131" s="318"/>
      <c r="D131" s="339"/>
      <c r="E131" s="318">
        <v>295</v>
      </c>
      <c r="F131" s="318"/>
      <c r="G131" s="318"/>
      <c r="H131" s="340" t="s">
        <v>82</v>
      </c>
    </row>
    <row r="132" spans="1:8" x14ac:dyDescent="0.35">
      <c r="A132" s="325">
        <v>44035</v>
      </c>
      <c r="B132" s="328">
        <v>2</v>
      </c>
      <c r="C132" s="341"/>
      <c r="D132" s="342"/>
      <c r="E132" s="318">
        <v>287</v>
      </c>
      <c r="F132" s="341"/>
      <c r="G132" s="341"/>
    </row>
    <row r="133" spans="1:8" x14ac:dyDescent="0.35">
      <c r="A133" s="325">
        <v>44036</v>
      </c>
      <c r="B133" s="318">
        <v>2</v>
      </c>
      <c r="C133" s="341"/>
      <c r="D133" s="342"/>
      <c r="E133" s="318">
        <v>278</v>
      </c>
      <c r="F133" s="341"/>
      <c r="G133" s="341"/>
    </row>
    <row r="134" spans="1:8" x14ac:dyDescent="0.35">
      <c r="A134" s="325">
        <v>44037</v>
      </c>
      <c r="B134" s="332">
        <v>2</v>
      </c>
      <c r="D134" s="342"/>
      <c r="E134" s="332">
        <v>270</v>
      </c>
      <c r="H134" s="340"/>
    </row>
    <row r="135" spans="1:8" x14ac:dyDescent="0.35">
      <c r="A135" s="325">
        <v>44038</v>
      </c>
      <c r="B135" s="332">
        <v>2</v>
      </c>
      <c r="E135" s="317">
        <v>267</v>
      </c>
      <c r="H135" s="340"/>
    </row>
    <row r="136" spans="1:8" x14ac:dyDescent="0.35">
      <c r="A136" s="325">
        <v>44039</v>
      </c>
      <c r="B136" s="332">
        <v>2</v>
      </c>
      <c r="E136" s="317">
        <v>270</v>
      </c>
    </row>
    <row r="137" spans="1:8" x14ac:dyDescent="0.35">
      <c r="A137" s="325">
        <v>44040</v>
      </c>
      <c r="B137" s="332">
        <v>2</v>
      </c>
      <c r="D137" s="342"/>
      <c r="E137" s="332">
        <v>264</v>
      </c>
    </row>
    <row r="138" spans="1:8" x14ac:dyDescent="0.35">
      <c r="A138" s="325">
        <v>44041</v>
      </c>
      <c r="B138" s="332">
        <v>2</v>
      </c>
      <c r="D138" s="342"/>
      <c r="E138" s="332">
        <v>260</v>
      </c>
    </row>
    <row r="139" spans="1:8" x14ac:dyDescent="0.35">
      <c r="A139" s="325">
        <v>44042</v>
      </c>
      <c r="B139" s="332">
        <v>2</v>
      </c>
      <c r="D139" s="342"/>
      <c r="E139" s="332">
        <v>260</v>
      </c>
    </row>
    <row r="140" spans="1:8" x14ac:dyDescent="0.35">
      <c r="A140" s="325">
        <v>44043</v>
      </c>
      <c r="B140" s="332">
        <v>4</v>
      </c>
      <c r="D140" s="342"/>
      <c r="E140" s="332">
        <v>255</v>
      </c>
    </row>
    <row r="141" spans="1:8" x14ac:dyDescent="0.35">
      <c r="A141" s="325">
        <v>44044</v>
      </c>
      <c r="B141" s="332">
        <v>3</v>
      </c>
      <c r="D141" s="342"/>
      <c r="E141" s="332">
        <v>260</v>
      </c>
    </row>
    <row r="142" spans="1:8" x14ac:dyDescent="0.35">
      <c r="A142" s="325">
        <v>44045</v>
      </c>
      <c r="B142" s="318">
        <v>3</v>
      </c>
      <c r="C142" s="341"/>
      <c r="D142" s="342"/>
      <c r="E142" s="332">
        <v>265</v>
      </c>
    </row>
    <row r="143" spans="1:8" x14ac:dyDescent="0.35">
      <c r="A143" s="325">
        <v>44046</v>
      </c>
      <c r="B143" s="318">
        <v>3</v>
      </c>
      <c r="C143" s="341"/>
      <c r="D143" s="342"/>
      <c r="E143" s="332">
        <v>265</v>
      </c>
    </row>
    <row r="144" spans="1:8" x14ac:dyDescent="0.35">
      <c r="A144" s="325">
        <v>44047</v>
      </c>
      <c r="B144" s="318">
        <v>3</v>
      </c>
      <c r="C144" s="341"/>
      <c r="D144" s="342"/>
      <c r="E144" s="332">
        <v>270</v>
      </c>
      <c r="H144" s="340"/>
    </row>
    <row r="145" spans="1:5" x14ac:dyDescent="0.35">
      <c r="A145" s="325">
        <v>44048</v>
      </c>
      <c r="B145" s="318">
        <v>3</v>
      </c>
      <c r="C145" s="341"/>
      <c r="D145" s="342"/>
      <c r="E145" s="332">
        <v>267</v>
      </c>
    </row>
    <row r="146" spans="1:5" x14ac:dyDescent="0.35">
      <c r="A146" s="325">
        <v>44049</v>
      </c>
      <c r="B146" s="318">
        <v>4</v>
      </c>
      <c r="C146" s="341"/>
      <c r="D146" s="342"/>
      <c r="E146" s="332">
        <v>270</v>
      </c>
    </row>
    <row r="147" spans="1:5" x14ac:dyDescent="0.35">
      <c r="A147" s="325">
        <v>44050</v>
      </c>
      <c r="B147" s="318">
        <v>4</v>
      </c>
      <c r="C147" s="341"/>
      <c r="D147" s="342"/>
      <c r="E147" s="332">
        <v>262</v>
      </c>
    </row>
    <row r="148" spans="1:5" x14ac:dyDescent="0.35">
      <c r="A148" s="325">
        <v>44051</v>
      </c>
      <c r="B148" s="318">
        <v>3</v>
      </c>
      <c r="C148" s="341"/>
      <c r="D148" s="342"/>
      <c r="E148" s="317">
        <v>261</v>
      </c>
    </row>
    <row r="149" spans="1:5" x14ac:dyDescent="0.35">
      <c r="A149" s="325">
        <v>44052</v>
      </c>
      <c r="B149" s="318">
        <v>3</v>
      </c>
      <c r="C149" s="341"/>
      <c r="E149" s="317">
        <v>261</v>
      </c>
    </row>
    <row r="150" spans="1:5" x14ac:dyDescent="0.35">
      <c r="A150" s="325">
        <v>44053</v>
      </c>
      <c r="B150" s="318">
        <v>3</v>
      </c>
      <c r="C150" s="341"/>
      <c r="E150" s="333">
        <v>267</v>
      </c>
    </row>
    <row r="151" spans="1:5" x14ac:dyDescent="0.35">
      <c r="A151" s="325">
        <v>44054</v>
      </c>
      <c r="B151" s="318">
        <v>3</v>
      </c>
      <c r="C151" s="341"/>
      <c r="E151" s="333">
        <v>269</v>
      </c>
    </row>
    <row r="152" spans="1:5" x14ac:dyDescent="0.35">
      <c r="A152" s="325">
        <v>44055</v>
      </c>
      <c r="B152" s="328">
        <v>3</v>
      </c>
      <c r="C152" s="341"/>
      <c r="E152" s="333">
        <v>265</v>
      </c>
    </row>
    <row r="153" spans="1:5" x14ac:dyDescent="0.35">
      <c r="A153" s="325">
        <v>44056</v>
      </c>
      <c r="B153" s="328">
        <v>3</v>
      </c>
      <c r="C153" s="341"/>
      <c r="E153" s="333">
        <v>258</v>
      </c>
    </row>
    <row r="154" spans="1:5" x14ac:dyDescent="0.35">
      <c r="A154" s="325">
        <v>44057</v>
      </c>
      <c r="B154" s="328">
        <v>3</v>
      </c>
      <c r="C154" s="341"/>
      <c r="E154" s="333">
        <v>253</v>
      </c>
    </row>
    <row r="155" spans="1:5" x14ac:dyDescent="0.35">
      <c r="A155" s="325">
        <v>44058</v>
      </c>
      <c r="B155" s="328">
        <v>3</v>
      </c>
      <c r="C155" s="341"/>
      <c r="E155" s="333">
        <v>244</v>
      </c>
    </row>
    <row r="156" spans="1:5" x14ac:dyDescent="0.35">
      <c r="A156" s="325">
        <v>44059</v>
      </c>
      <c r="B156" s="328">
        <v>3</v>
      </c>
      <c r="C156" s="341"/>
      <c r="E156" s="333">
        <v>243</v>
      </c>
    </row>
    <row r="157" spans="1:5" x14ac:dyDescent="0.35">
      <c r="A157" s="325">
        <v>44060</v>
      </c>
      <c r="B157" s="328">
        <v>3</v>
      </c>
      <c r="C157" s="341"/>
      <c r="E157" s="333">
        <v>248</v>
      </c>
    </row>
    <row r="158" spans="1:5" x14ac:dyDescent="0.35">
      <c r="A158" s="325">
        <v>44061</v>
      </c>
      <c r="B158" s="328">
        <v>3</v>
      </c>
      <c r="E158" s="333">
        <v>254</v>
      </c>
    </row>
    <row r="159" spans="1:5" x14ac:dyDescent="0.35">
      <c r="A159" s="325">
        <v>44062</v>
      </c>
      <c r="B159" s="328">
        <v>2</v>
      </c>
      <c r="E159" s="333">
        <v>247</v>
      </c>
    </row>
    <row r="160" spans="1:5" x14ac:dyDescent="0.35">
      <c r="A160" s="325">
        <v>44063</v>
      </c>
      <c r="B160" s="328">
        <v>2</v>
      </c>
      <c r="E160" s="333">
        <v>248</v>
      </c>
    </row>
    <row r="161" spans="1:8" x14ac:dyDescent="0.35">
      <c r="A161" s="325">
        <v>44064</v>
      </c>
      <c r="B161" s="328">
        <v>2</v>
      </c>
      <c r="E161" s="333">
        <v>253</v>
      </c>
    </row>
    <row r="162" spans="1:8" x14ac:dyDescent="0.35">
      <c r="A162" s="325">
        <v>44065</v>
      </c>
      <c r="B162" s="328">
        <v>2</v>
      </c>
      <c r="E162" s="333">
        <v>246</v>
      </c>
    </row>
    <row r="163" spans="1:8" x14ac:dyDescent="0.35">
      <c r="A163" s="325">
        <v>44066</v>
      </c>
      <c r="B163" s="328">
        <v>2</v>
      </c>
      <c r="E163" s="333">
        <v>245</v>
      </c>
    </row>
    <row r="164" spans="1:8" x14ac:dyDescent="0.35">
      <c r="A164" s="325">
        <v>44067</v>
      </c>
      <c r="B164" s="328">
        <v>1</v>
      </c>
      <c r="E164" s="333">
        <v>248</v>
      </c>
    </row>
    <row r="165" spans="1:8" x14ac:dyDescent="0.35">
      <c r="A165" s="325">
        <v>44068</v>
      </c>
      <c r="B165" s="328">
        <v>1</v>
      </c>
      <c r="E165" s="333">
        <v>243</v>
      </c>
    </row>
    <row r="166" spans="1:8" x14ac:dyDescent="0.35">
      <c r="A166" s="325">
        <v>44069</v>
      </c>
      <c r="B166" s="328">
        <v>2</v>
      </c>
      <c r="E166" s="333">
        <v>249</v>
      </c>
    </row>
    <row r="167" spans="1:8" x14ac:dyDescent="0.35">
      <c r="A167" s="325">
        <v>44070</v>
      </c>
      <c r="B167" s="328">
        <v>2</v>
      </c>
      <c r="E167" s="333">
        <v>257</v>
      </c>
    </row>
    <row r="168" spans="1:8" x14ac:dyDescent="0.35">
      <c r="A168" s="325">
        <v>44071</v>
      </c>
      <c r="B168" s="328">
        <v>3</v>
      </c>
      <c r="E168" s="333">
        <v>255</v>
      </c>
    </row>
    <row r="169" spans="1:8" x14ac:dyDescent="0.35">
      <c r="A169" s="325">
        <v>44072</v>
      </c>
      <c r="B169" s="328">
        <v>5</v>
      </c>
      <c r="E169" s="333">
        <v>258</v>
      </c>
    </row>
    <row r="170" spans="1:8" x14ac:dyDescent="0.35">
      <c r="A170" s="325">
        <v>44073</v>
      </c>
      <c r="B170" s="328">
        <v>5</v>
      </c>
      <c r="E170" s="333">
        <v>251</v>
      </c>
    </row>
    <row r="171" spans="1:8" x14ac:dyDescent="0.35">
      <c r="A171" s="325">
        <v>44074</v>
      </c>
      <c r="B171" s="328">
        <v>5</v>
      </c>
      <c r="E171" s="317">
        <v>258</v>
      </c>
    </row>
    <row r="172" spans="1:8" x14ac:dyDescent="0.35">
      <c r="A172" s="325">
        <v>44075</v>
      </c>
      <c r="B172" s="328">
        <v>6</v>
      </c>
      <c r="E172" s="317">
        <v>264</v>
      </c>
    </row>
    <row r="173" spans="1:8" x14ac:dyDescent="0.35">
      <c r="A173" s="325">
        <v>44076</v>
      </c>
      <c r="B173" s="328">
        <v>5</v>
      </c>
      <c r="E173" s="333">
        <v>258</v>
      </c>
    </row>
    <row r="174" spans="1:8" x14ac:dyDescent="0.35">
      <c r="A174" s="325">
        <v>44077</v>
      </c>
      <c r="B174" s="328">
        <v>4</v>
      </c>
      <c r="E174" s="333">
        <v>259</v>
      </c>
    </row>
    <row r="175" spans="1:8" x14ac:dyDescent="0.35">
      <c r="A175" s="325">
        <v>44078</v>
      </c>
      <c r="B175" s="328">
        <v>4</v>
      </c>
      <c r="E175" s="333">
        <v>258</v>
      </c>
    </row>
    <row r="176" spans="1:8" x14ac:dyDescent="0.35">
      <c r="A176" s="325">
        <v>44079</v>
      </c>
      <c r="B176" s="328">
        <v>4</v>
      </c>
      <c r="E176" s="333">
        <v>251</v>
      </c>
      <c r="H176" s="340"/>
    </row>
    <row r="177" spans="1:8" x14ac:dyDescent="0.35">
      <c r="A177" s="325">
        <v>44080</v>
      </c>
      <c r="B177" s="328">
        <v>4</v>
      </c>
      <c r="E177" s="333">
        <v>244</v>
      </c>
      <c r="H177" s="340"/>
    </row>
    <row r="178" spans="1:8" x14ac:dyDescent="0.35">
      <c r="A178" s="325">
        <v>44081</v>
      </c>
      <c r="B178" s="328">
        <v>5</v>
      </c>
      <c r="E178" s="333">
        <v>256</v>
      </c>
    </row>
    <row r="179" spans="1:8" x14ac:dyDescent="0.35">
      <c r="A179" s="325">
        <v>44082</v>
      </c>
      <c r="B179" s="328">
        <v>6</v>
      </c>
      <c r="E179" s="333">
        <v>267</v>
      </c>
    </row>
    <row r="180" spans="1:8" x14ac:dyDescent="0.35">
      <c r="A180" s="325">
        <v>44083</v>
      </c>
      <c r="B180" s="328">
        <v>6</v>
      </c>
      <c r="E180" s="333">
        <v>274</v>
      </c>
    </row>
    <row r="181" spans="1:8" x14ac:dyDescent="0.35">
      <c r="A181" s="325">
        <v>44084</v>
      </c>
      <c r="B181" s="328">
        <v>7</v>
      </c>
      <c r="E181" s="333">
        <v>266</v>
      </c>
    </row>
    <row r="182" spans="1:8" x14ac:dyDescent="0.35">
      <c r="A182" s="325">
        <v>44085</v>
      </c>
      <c r="B182" s="328">
        <v>8</v>
      </c>
      <c r="E182" s="333">
        <v>269</v>
      </c>
    </row>
    <row r="183" spans="1:8" x14ac:dyDescent="0.35">
      <c r="A183" s="325">
        <v>44086</v>
      </c>
      <c r="B183" s="328">
        <v>8</v>
      </c>
      <c r="E183" s="333">
        <v>261</v>
      </c>
    </row>
    <row r="184" spans="1:8" x14ac:dyDescent="0.35">
      <c r="A184" s="325">
        <v>44087</v>
      </c>
      <c r="B184" s="328">
        <v>7</v>
      </c>
      <c r="E184" s="333">
        <v>259</v>
      </c>
    </row>
    <row r="185" spans="1:8" x14ac:dyDescent="0.35">
      <c r="A185" s="325">
        <v>44088</v>
      </c>
      <c r="B185" s="328">
        <v>7</v>
      </c>
      <c r="E185" s="333">
        <v>264</v>
      </c>
    </row>
    <row r="186" spans="1:8" x14ac:dyDescent="0.3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98" hidden="1" customWidth="1"/>
    <col min="2" max="2" width="12" style="298" hidden="1" customWidth="1"/>
    <col min="3" max="4" width="8.453125" style="298" customWidth="1"/>
    <col min="5" max="16384" width="8.453125" style="298"/>
  </cols>
  <sheetData>
    <row r="1" spans="1:26" s="358" customFormat="1" ht="43.5" x14ac:dyDescent="0.35">
      <c r="A1" s="356" t="s">
        <v>0</v>
      </c>
      <c r="B1" s="357" t="s">
        <v>174</v>
      </c>
      <c r="D1" s="359"/>
      <c r="L1" s="360"/>
      <c r="M1" s="360"/>
      <c r="N1" s="360"/>
      <c r="O1" s="360"/>
      <c r="P1" s="360"/>
      <c r="Q1" s="360"/>
      <c r="R1" s="360"/>
      <c r="S1" s="360"/>
      <c r="T1" s="360"/>
      <c r="U1" s="360"/>
      <c r="V1" s="360"/>
      <c r="W1" s="360"/>
      <c r="X1" s="360"/>
      <c r="Y1" s="360"/>
      <c r="Z1" s="360"/>
    </row>
    <row r="2" spans="1:26" x14ac:dyDescent="0.35">
      <c r="A2" s="361">
        <v>43916</v>
      </c>
      <c r="B2" s="298">
        <v>311</v>
      </c>
      <c r="C2" s="362"/>
    </row>
    <row r="3" spans="1:26" x14ac:dyDescent="0.35">
      <c r="A3" s="361">
        <f t="shared" ref="A3:A12" si="0">A2+1</f>
        <v>43917</v>
      </c>
      <c r="B3" s="298">
        <v>404</v>
      </c>
    </row>
    <row r="4" spans="1:26" x14ac:dyDescent="0.35">
      <c r="A4" s="361">
        <f t="shared" si="0"/>
        <v>43918</v>
      </c>
      <c r="B4" s="298">
        <v>511</v>
      </c>
    </row>
    <row r="5" spans="1:26" x14ac:dyDescent="0.35">
      <c r="A5" s="361">
        <f t="shared" si="0"/>
        <v>43919</v>
      </c>
      <c r="B5" s="298">
        <v>565</v>
      </c>
    </row>
    <row r="6" spans="1:26" x14ac:dyDescent="0.35">
      <c r="A6" s="361">
        <f t="shared" si="0"/>
        <v>43920</v>
      </c>
      <c r="B6" s="298">
        <v>627</v>
      </c>
    </row>
    <row r="7" spans="1:26" x14ac:dyDescent="0.35">
      <c r="A7" s="361">
        <f t="shared" si="0"/>
        <v>43921</v>
      </c>
      <c r="B7" s="298">
        <v>752</v>
      </c>
    </row>
    <row r="8" spans="1:26" x14ac:dyDescent="0.35">
      <c r="A8" s="361">
        <f t="shared" si="0"/>
        <v>43922</v>
      </c>
      <c r="B8" s="298">
        <v>815</v>
      </c>
    </row>
    <row r="9" spans="1:26" x14ac:dyDescent="0.35">
      <c r="A9" s="361">
        <f t="shared" si="0"/>
        <v>43923</v>
      </c>
      <c r="B9" s="298">
        <v>910</v>
      </c>
    </row>
    <row r="10" spans="1:26" x14ac:dyDescent="0.35">
      <c r="A10" s="361">
        <f t="shared" si="0"/>
        <v>43924</v>
      </c>
      <c r="B10" s="298">
        <v>1037</v>
      </c>
    </row>
    <row r="11" spans="1:26" x14ac:dyDescent="0.35">
      <c r="A11" s="361">
        <f t="shared" si="0"/>
        <v>43925</v>
      </c>
      <c r="B11" s="298">
        <v>1107</v>
      </c>
    </row>
    <row r="12" spans="1:26" x14ac:dyDescent="0.35">
      <c r="A12" s="361">
        <f t="shared" si="0"/>
        <v>43926</v>
      </c>
      <c r="B12" s="298">
        <v>1204</v>
      </c>
    </row>
    <row r="13" spans="1:26" x14ac:dyDescent="0.35">
      <c r="A13" s="361">
        <v>43927</v>
      </c>
      <c r="B13" s="298">
        <v>1262</v>
      </c>
    </row>
    <row r="14" spans="1:26" x14ac:dyDescent="0.35">
      <c r="A14" s="361">
        <v>43928</v>
      </c>
      <c r="B14" s="298">
        <v>1328</v>
      </c>
    </row>
    <row r="15" spans="1:26" x14ac:dyDescent="0.35">
      <c r="A15" s="361">
        <v>43929</v>
      </c>
      <c r="B15" s="298">
        <v>1415</v>
      </c>
    </row>
    <row r="16" spans="1:26" x14ac:dyDescent="0.35">
      <c r="A16" s="361">
        <v>43930</v>
      </c>
      <c r="B16" s="298">
        <v>1440</v>
      </c>
    </row>
    <row r="17" spans="1:23" x14ac:dyDescent="0.35">
      <c r="A17" s="361">
        <v>43931</v>
      </c>
      <c r="B17" s="298">
        <v>1461</v>
      </c>
    </row>
    <row r="18" spans="1:23" x14ac:dyDescent="0.35">
      <c r="A18" s="361">
        <v>43932</v>
      </c>
      <c r="B18" s="298">
        <v>1467</v>
      </c>
    </row>
    <row r="19" spans="1:23" x14ac:dyDescent="0.35">
      <c r="A19" s="361">
        <v>43933</v>
      </c>
      <c r="B19" s="298">
        <v>1487</v>
      </c>
    </row>
    <row r="20" spans="1:23" x14ac:dyDescent="0.35">
      <c r="A20" s="361">
        <v>43934</v>
      </c>
      <c r="B20" s="298">
        <v>1482</v>
      </c>
    </row>
    <row r="21" spans="1:23" x14ac:dyDescent="0.35">
      <c r="A21" s="361">
        <v>43935</v>
      </c>
      <c r="B21" s="298">
        <v>1514</v>
      </c>
    </row>
    <row r="22" spans="1:23" x14ac:dyDescent="0.35">
      <c r="A22" s="361">
        <v>43936</v>
      </c>
      <c r="B22" s="298">
        <v>1486</v>
      </c>
    </row>
    <row r="23" spans="1:23" ht="15" customHeight="1" x14ac:dyDescent="0.35">
      <c r="A23" s="361">
        <v>43937</v>
      </c>
      <c r="B23" s="298">
        <v>1479</v>
      </c>
    </row>
    <row r="24" spans="1:23" x14ac:dyDescent="0.35">
      <c r="A24" s="361">
        <v>43938</v>
      </c>
      <c r="B24" s="298">
        <v>1487</v>
      </c>
    </row>
    <row r="25" spans="1:23" ht="15" customHeight="1" x14ac:dyDescent="0.35">
      <c r="A25" s="361">
        <v>43939</v>
      </c>
      <c r="B25" s="298">
        <v>1501</v>
      </c>
    </row>
    <row r="26" spans="1:23" x14ac:dyDescent="0.35">
      <c r="A26" s="361">
        <v>43940</v>
      </c>
      <c r="B26" s="298">
        <v>1520</v>
      </c>
    </row>
    <row r="27" spans="1:23" x14ac:dyDescent="0.35">
      <c r="A27" s="361">
        <v>43941</v>
      </c>
      <c r="B27" s="298">
        <v>1520</v>
      </c>
    </row>
    <row r="28" spans="1:23" x14ac:dyDescent="0.35">
      <c r="A28" s="361">
        <v>43942</v>
      </c>
      <c r="B28" s="298">
        <v>1472</v>
      </c>
    </row>
    <row r="29" spans="1:23" ht="15" customHeight="1" x14ac:dyDescent="0.3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3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35">
      <c r="A31" s="361">
        <v>43945</v>
      </c>
      <c r="B31" s="298">
        <v>1383</v>
      </c>
      <c r="E31" s="363" t="s">
        <v>61</v>
      </c>
      <c r="F31" s="363"/>
      <c r="G31" s="363"/>
      <c r="H31" s="363"/>
      <c r="I31" s="363"/>
      <c r="J31" s="363"/>
      <c r="K31" s="363"/>
      <c r="L31" s="363"/>
      <c r="M31" s="363"/>
      <c r="N31" s="363"/>
      <c r="O31" s="363"/>
    </row>
    <row r="32" spans="1:23" x14ac:dyDescent="0.35">
      <c r="A32" s="361">
        <v>43946</v>
      </c>
      <c r="B32" s="298">
        <v>1385</v>
      </c>
      <c r="E32" s="363"/>
      <c r="F32" s="363"/>
      <c r="G32" s="363"/>
      <c r="H32" s="363"/>
      <c r="I32" s="363"/>
      <c r="J32" s="363"/>
      <c r="K32" s="363"/>
      <c r="L32" s="363"/>
      <c r="M32" s="363"/>
      <c r="N32" s="363"/>
      <c r="O32" s="363"/>
    </row>
    <row r="33" spans="1:21" ht="51" customHeight="1" x14ac:dyDescent="0.35">
      <c r="A33" s="361">
        <v>43947</v>
      </c>
      <c r="B33" s="298">
        <v>1382</v>
      </c>
      <c r="E33" s="593" t="s">
        <v>169</v>
      </c>
      <c r="F33" s="593"/>
      <c r="G33" s="593"/>
      <c r="H33" s="593"/>
      <c r="I33" s="593"/>
      <c r="J33" s="593"/>
      <c r="K33" s="593"/>
      <c r="L33" s="593"/>
      <c r="M33" s="593"/>
      <c r="N33" s="593"/>
      <c r="O33" s="593"/>
      <c r="P33" s="593"/>
      <c r="Q33" s="593"/>
      <c r="R33" s="593"/>
      <c r="S33" s="593"/>
      <c r="T33" s="593"/>
      <c r="U33" s="593"/>
    </row>
    <row r="34" spans="1:21" x14ac:dyDescent="0.35">
      <c r="A34" s="361">
        <v>43948</v>
      </c>
      <c r="B34" s="298">
        <v>1387</v>
      </c>
      <c r="E34" s="357"/>
      <c r="F34" s="357"/>
      <c r="G34" s="357"/>
      <c r="H34" s="357"/>
      <c r="I34" s="357"/>
      <c r="J34" s="357"/>
      <c r="K34" s="357"/>
      <c r="L34" s="357"/>
      <c r="M34" s="357"/>
      <c r="N34" s="357"/>
      <c r="O34" s="357"/>
      <c r="P34" s="357"/>
      <c r="Q34" s="357"/>
      <c r="R34" s="357"/>
      <c r="S34" s="357"/>
      <c r="T34" s="357"/>
    </row>
    <row r="35" spans="1:21" x14ac:dyDescent="0.35">
      <c r="A35" s="361">
        <v>43949</v>
      </c>
      <c r="B35" s="298">
        <v>1359</v>
      </c>
    </row>
    <row r="36" spans="1:21" x14ac:dyDescent="0.35">
      <c r="A36" s="361">
        <v>43950</v>
      </c>
      <c r="B36" s="298">
        <v>1363</v>
      </c>
    </row>
    <row r="37" spans="1:21" x14ac:dyDescent="0.35">
      <c r="A37" s="361">
        <v>43951</v>
      </c>
      <c r="B37" s="298">
        <v>1324</v>
      </c>
    </row>
    <row r="38" spans="1:21" x14ac:dyDescent="0.35">
      <c r="A38" s="361">
        <v>43952</v>
      </c>
      <c r="B38" s="298">
        <v>1302</v>
      </c>
    </row>
    <row r="39" spans="1:21" x14ac:dyDescent="0.35">
      <c r="A39" s="361">
        <v>43953</v>
      </c>
      <c r="B39" s="298">
        <v>1277</v>
      </c>
    </row>
    <row r="40" spans="1:21" x14ac:dyDescent="0.35">
      <c r="A40" s="361">
        <v>43954</v>
      </c>
      <c r="B40" s="310">
        <v>1266</v>
      </c>
    </row>
    <row r="41" spans="1:21" x14ac:dyDescent="0.35">
      <c r="A41" s="361">
        <v>43955</v>
      </c>
      <c r="B41" s="310">
        <v>1279</v>
      </c>
    </row>
    <row r="42" spans="1:21" x14ac:dyDescent="0.35">
      <c r="A42" s="361">
        <v>43956</v>
      </c>
      <c r="B42" s="310">
        <v>1225</v>
      </c>
    </row>
    <row r="43" spans="1:21" x14ac:dyDescent="0.35">
      <c r="A43" s="361">
        <v>43957</v>
      </c>
      <c r="B43" s="310">
        <v>1204</v>
      </c>
    </row>
    <row r="44" spans="1:21" x14ac:dyDescent="0.35">
      <c r="A44" s="361">
        <v>43958</v>
      </c>
      <c r="B44" s="310">
        <v>1199</v>
      </c>
    </row>
    <row r="45" spans="1:21" x14ac:dyDescent="0.35">
      <c r="A45" s="361">
        <v>43959</v>
      </c>
      <c r="B45" s="310">
        <v>1168</v>
      </c>
    </row>
    <row r="46" spans="1:21" x14ac:dyDescent="0.35">
      <c r="A46" s="361">
        <v>43960</v>
      </c>
      <c r="B46" s="310">
        <v>1159</v>
      </c>
    </row>
    <row r="47" spans="1:21" x14ac:dyDescent="0.35">
      <c r="A47" s="361">
        <v>43961</v>
      </c>
      <c r="B47" s="310">
        <v>1132</v>
      </c>
    </row>
    <row r="48" spans="1:21" x14ac:dyDescent="0.35">
      <c r="A48" s="361">
        <v>43962</v>
      </c>
      <c r="B48" s="310">
        <v>1145</v>
      </c>
    </row>
    <row r="49" spans="1:2" x14ac:dyDescent="0.35">
      <c r="A49" s="361">
        <v>43963</v>
      </c>
      <c r="B49" s="310">
        <v>1131</v>
      </c>
    </row>
    <row r="50" spans="1:2" x14ac:dyDescent="0.35">
      <c r="A50" s="361">
        <v>43964</v>
      </c>
      <c r="B50" s="310">
        <v>1101</v>
      </c>
    </row>
    <row r="51" spans="1:2" x14ac:dyDescent="0.35">
      <c r="A51" s="361">
        <v>43965</v>
      </c>
      <c r="B51" s="310">
        <v>1100</v>
      </c>
    </row>
    <row r="52" spans="1:2" x14ac:dyDescent="0.35">
      <c r="A52" s="361">
        <v>43966</v>
      </c>
      <c r="B52" s="310">
        <v>1066</v>
      </c>
    </row>
    <row r="53" spans="1:2" x14ac:dyDescent="0.35">
      <c r="A53" s="361">
        <v>43967</v>
      </c>
      <c r="B53" s="310">
        <v>1011</v>
      </c>
    </row>
    <row r="54" spans="1:2" x14ac:dyDescent="0.35">
      <c r="A54" s="361">
        <v>43968</v>
      </c>
      <c r="B54" s="310">
        <v>1007</v>
      </c>
    </row>
    <row r="55" spans="1:2" x14ac:dyDescent="0.35">
      <c r="A55" s="361">
        <v>43969</v>
      </c>
      <c r="B55" s="310">
        <v>1005</v>
      </c>
    </row>
    <row r="56" spans="1:2" x14ac:dyDescent="0.35">
      <c r="A56" s="361">
        <v>43970</v>
      </c>
      <c r="B56" s="310">
        <v>969</v>
      </c>
    </row>
    <row r="57" spans="1:2" x14ac:dyDescent="0.35">
      <c r="A57" s="361">
        <v>43971</v>
      </c>
      <c r="B57" s="310">
        <v>943</v>
      </c>
    </row>
    <row r="58" spans="1:2" x14ac:dyDescent="0.35">
      <c r="A58" s="361">
        <v>43972</v>
      </c>
      <c r="B58" s="310">
        <v>909</v>
      </c>
    </row>
    <row r="59" spans="1:2" x14ac:dyDescent="0.35">
      <c r="A59" s="361">
        <v>43973</v>
      </c>
      <c r="B59" s="310">
        <v>874</v>
      </c>
    </row>
    <row r="60" spans="1:2" x14ac:dyDescent="0.35">
      <c r="A60" s="361">
        <v>43974</v>
      </c>
      <c r="B60" s="310">
        <v>841</v>
      </c>
    </row>
    <row r="61" spans="1:2" x14ac:dyDescent="0.35">
      <c r="A61" s="361">
        <v>43975</v>
      </c>
      <c r="B61" s="310">
        <v>845</v>
      </c>
    </row>
    <row r="62" spans="1:2" x14ac:dyDescent="0.35">
      <c r="A62" s="361">
        <v>43976</v>
      </c>
      <c r="B62" s="310">
        <v>849</v>
      </c>
    </row>
    <row r="63" spans="1:2" x14ac:dyDescent="0.35">
      <c r="A63" s="361">
        <v>43977</v>
      </c>
      <c r="B63" s="310">
        <v>833</v>
      </c>
    </row>
    <row r="64" spans="1:2" x14ac:dyDescent="0.35">
      <c r="A64" s="361">
        <v>43978</v>
      </c>
      <c r="B64" s="310">
        <v>810</v>
      </c>
    </row>
    <row r="65" spans="1:2" x14ac:dyDescent="0.35">
      <c r="A65" s="361">
        <v>43979</v>
      </c>
      <c r="B65" s="310">
        <v>797</v>
      </c>
    </row>
    <row r="66" spans="1:2" x14ac:dyDescent="0.35">
      <c r="A66" s="361">
        <v>43980</v>
      </c>
      <c r="B66" s="310">
        <v>769</v>
      </c>
    </row>
    <row r="67" spans="1:2" x14ac:dyDescent="0.35">
      <c r="A67" s="361">
        <v>43981</v>
      </c>
      <c r="B67" s="310">
        <v>736</v>
      </c>
    </row>
    <row r="68" spans="1:2" x14ac:dyDescent="0.35">
      <c r="A68" s="361">
        <v>43982</v>
      </c>
      <c r="B68" s="310">
        <v>733</v>
      </c>
    </row>
    <row r="69" spans="1:2" x14ac:dyDescent="0.35">
      <c r="A69" s="361">
        <v>43983</v>
      </c>
      <c r="B69" s="310">
        <v>736</v>
      </c>
    </row>
    <row r="70" spans="1:2" x14ac:dyDescent="0.35">
      <c r="A70" s="361">
        <v>43984</v>
      </c>
      <c r="B70" s="310">
        <v>714</v>
      </c>
    </row>
    <row r="71" spans="1:2" x14ac:dyDescent="0.35">
      <c r="A71" s="361">
        <v>43985</v>
      </c>
      <c r="B71" s="310">
        <v>708</v>
      </c>
    </row>
    <row r="72" spans="1:2" x14ac:dyDescent="0.35">
      <c r="A72" s="361">
        <v>43986</v>
      </c>
      <c r="B72" s="310">
        <v>691</v>
      </c>
    </row>
    <row r="73" spans="1:2" x14ac:dyDescent="0.35">
      <c r="A73" s="361">
        <v>43987</v>
      </c>
      <c r="B73" s="310">
        <v>682</v>
      </c>
    </row>
    <row r="74" spans="1:2" x14ac:dyDescent="0.35">
      <c r="A74" s="361">
        <v>43988</v>
      </c>
      <c r="B74" s="310">
        <v>652</v>
      </c>
    </row>
    <row r="75" spans="1:2" x14ac:dyDescent="0.35">
      <c r="A75" s="361">
        <v>43989</v>
      </c>
      <c r="B75" s="310">
        <v>652</v>
      </c>
    </row>
    <row r="76" spans="1:2" x14ac:dyDescent="0.35">
      <c r="A76" s="361">
        <v>43990</v>
      </c>
      <c r="B76" s="310">
        <v>660</v>
      </c>
    </row>
    <row r="77" spans="1:2" x14ac:dyDescent="0.35">
      <c r="A77" s="361">
        <v>43991</v>
      </c>
      <c r="B77" s="310">
        <v>647</v>
      </c>
    </row>
    <row r="78" spans="1:2" x14ac:dyDescent="0.35">
      <c r="A78" s="361">
        <v>43992</v>
      </c>
      <c r="B78" s="310">
        <v>628</v>
      </c>
    </row>
    <row r="79" spans="1:2" x14ac:dyDescent="0.35">
      <c r="A79" s="361">
        <v>43993</v>
      </c>
      <c r="B79" s="310">
        <v>610</v>
      </c>
    </row>
    <row r="80" spans="1:2" x14ac:dyDescent="0.35">
      <c r="A80" s="361">
        <v>43994</v>
      </c>
      <c r="B80" s="310">
        <v>590</v>
      </c>
    </row>
    <row r="81" spans="1:2" x14ac:dyDescent="0.35">
      <c r="A81" s="361">
        <v>43995</v>
      </c>
      <c r="B81" s="310">
        <v>582</v>
      </c>
    </row>
    <row r="82" spans="1:2" x14ac:dyDescent="0.35">
      <c r="A82" s="361">
        <v>43996</v>
      </c>
      <c r="B82" s="298">
        <v>575</v>
      </c>
    </row>
    <row r="83" spans="1:2" x14ac:dyDescent="0.35">
      <c r="A83" s="361">
        <v>43997</v>
      </c>
      <c r="B83" s="310">
        <v>578</v>
      </c>
    </row>
    <row r="84" spans="1:2" x14ac:dyDescent="0.35">
      <c r="A84" s="361">
        <v>43998</v>
      </c>
      <c r="B84" s="298">
        <v>567</v>
      </c>
    </row>
    <row r="85" spans="1:2" x14ac:dyDescent="0.35">
      <c r="A85" s="361">
        <v>43999</v>
      </c>
      <c r="B85" s="298">
        <v>552</v>
      </c>
    </row>
    <row r="86" spans="1:2" x14ac:dyDescent="0.35">
      <c r="A86" s="361">
        <v>44000</v>
      </c>
      <c r="B86" s="298">
        <v>544</v>
      </c>
    </row>
    <row r="87" spans="1:2" x14ac:dyDescent="0.35">
      <c r="A87" s="361">
        <v>44001</v>
      </c>
      <c r="B87" s="298">
        <v>518</v>
      </c>
    </row>
    <row r="88" spans="1:2" x14ac:dyDescent="0.35">
      <c r="A88" s="361">
        <v>44002</v>
      </c>
      <c r="B88" s="298">
        <v>511</v>
      </c>
    </row>
    <row r="89" spans="1:2" x14ac:dyDescent="0.35">
      <c r="A89" s="361">
        <v>44003</v>
      </c>
      <c r="B89" s="298">
        <v>518</v>
      </c>
    </row>
    <row r="90" spans="1:2" x14ac:dyDescent="0.35">
      <c r="A90" s="361">
        <v>44004</v>
      </c>
      <c r="B90" s="298">
        <v>515</v>
      </c>
    </row>
    <row r="91" spans="1:2" x14ac:dyDescent="0.35">
      <c r="A91" s="361">
        <v>44005</v>
      </c>
      <c r="B91" s="298">
        <v>512</v>
      </c>
    </row>
    <row r="92" spans="1:2" x14ac:dyDescent="0.35">
      <c r="A92" s="361">
        <v>44006</v>
      </c>
      <c r="B92" s="298">
        <v>489</v>
      </c>
    </row>
    <row r="93" spans="1:2" x14ac:dyDescent="0.35">
      <c r="A93" s="361">
        <v>44007</v>
      </c>
      <c r="B93" s="298">
        <v>472</v>
      </c>
    </row>
    <row r="94" spans="1:2" x14ac:dyDescent="0.35">
      <c r="A94" s="361">
        <v>44008</v>
      </c>
      <c r="B94" s="298">
        <v>467</v>
      </c>
    </row>
    <row r="95" spans="1:2" x14ac:dyDescent="0.35">
      <c r="A95" s="361">
        <v>44009</v>
      </c>
      <c r="B95" s="298">
        <v>456</v>
      </c>
    </row>
    <row r="96" spans="1:2" x14ac:dyDescent="0.35">
      <c r="A96" s="361">
        <v>44010</v>
      </c>
      <c r="B96" s="298">
        <v>453</v>
      </c>
    </row>
    <row r="97" spans="1:2" x14ac:dyDescent="0.35">
      <c r="A97" s="361">
        <v>44011</v>
      </c>
      <c r="B97" s="298">
        <v>453</v>
      </c>
    </row>
    <row r="98" spans="1:2" x14ac:dyDescent="0.35">
      <c r="A98" s="361">
        <v>44012</v>
      </c>
      <c r="B98" s="298">
        <v>450</v>
      </c>
    </row>
    <row r="99" spans="1:2" x14ac:dyDescent="0.35">
      <c r="A99" s="361">
        <v>44013</v>
      </c>
      <c r="B99" s="298">
        <v>439</v>
      </c>
    </row>
    <row r="100" spans="1:2" x14ac:dyDescent="0.35">
      <c r="A100" s="361">
        <v>44014</v>
      </c>
      <c r="B100" s="298">
        <v>432</v>
      </c>
    </row>
    <row r="101" spans="1:2" x14ac:dyDescent="0.35">
      <c r="A101" s="361">
        <v>44015</v>
      </c>
      <c r="B101" s="298">
        <v>422</v>
      </c>
    </row>
    <row r="102" spans="1:2" x14ac:dyDescent="0.35">
      <c r="A102" s="361">
        <v>44016</v>
      </c>
      <c r="B102" s="298">
        <v>430</v>
      </c>
    </row>
    <row r="103" spans="1:2" x14ac:dyDescent="0.35">
      <c r="A103" s="361">
        <v>44017</v>
      </c>
      <c r="B103" s="298">
        <v>424</v>
      </c>
    </row>
    <row r="104" spans="1:2" x14ac:dyDescent="0.35">
      <c r="A104" s="361">
        <v>44018</v>
      </c>
      <c r="B104" s="298">
        <v>384</v>
      </c>
    </row>
    <row r="105" spans="1:2" x14ac:dyDescent="0.35">
      <c r="A105" s="361">
        <v>44019</v>
      </c>
      <c r="B105" s="298">
        <v>376</v>
      </c>
    </row>
    <row r="106" spans="1:2" x14ac:dyDescent="0.35">
      <c r="A106" s="361">
        <v>44020</v>
      </c>
      <c r="B106" s="298">
        <v>358</v>
      </c>
    </row>
    <row r="107" spans="1:2" x14ac:dyDescent="0.35">
      <c r="A107" s="361">
        <v>44021</v>
      </c>
      <c r="B107" s="298">
        <v>342</v>
      </c>
    </row>
    <row r="108" spans="1:2" x14ac:dyDescent="0.35">
      <c r="A108" s="361">
        <v>44022</v>
      </c>
      <c r="B108" s="298">
        <v>337</v>
      </c>
    </row>
    <row r="109" spans="1:2" x14ac:dyDescent="0.35">
      <c r="A109" s="361">
        <v>44023</v>
      </c>
      <c r="B109" s="298">
        <v>323</v>
      </c>
    </row>
    <row r="110" spans="1:2" x14ac:dyDescent="0.35">
      <c r="A110" s="361">
        <v>44024</v>
      </c>
      <c r="B110" s="298">
        <v>330</v>
      </c>
    </row>
    <row r="111" spans="1:2" x14ac:dyDescent="0.35">
      <c r="A111" s="361">
        <v>44025</v>
      </c>
      <c r="B111" s="298">
        <v>335</v>
      </c>
    </row>
    <row r="112" spans="1:2" x14ac:dyDescent="0.35">
      <c r="A112" s="361">
        <v>44026</v>
      </c>
      <c r="B112" s="298">
        <v>327</v>
      </c>
    </row>
    <row r="113" spans="1:2" x14ac:dyDescent="0.35">
      <c r="A113" s="361">
        <v>44027</v>
      </c>
      <c r="B113" s="298">
        <v>329</v>
      </c>
    </row>
    <row r="114" spans="1:2" x14ac:dyDescent="0.35">
      <c r="A114" s="361">
        <v>44028</v>
      </c>
      <c r="B114" s="298">
        <v>320</v>
      </c>
    </row>
    <row r="115" spans="1:2" x14ac:dyDescent="0.35">
      <c r="A115" s="361">
        <v>44029</v>
      </c>
      <c r="B115" s="298">
        <v>316</v>
      </c>
    </row>
    <row r="116" spans="1:2" x14ac:dyDescent="0.35">
      <c r="A116" s="361">
        <v>44030</v>
      </c>
      <c r="B116" s="298">
        <v>305</v>
      </c>
    </row>
    <row r="117" spans="1:2" x14ac:dyDescent="0.35">
      <c r="A117" s="361">
        <v>44031</v>
      </c>
      <c r="B117" s="298">
        <v>302</v>
      </c>
    </row>
    <row r="118" spans="1:2" x14ac:dyDescent="0.35">
      <c r="A118" s="361">
        <v>44032</v>
      </c>
      <c r="B118" s="298">
        <v>299</v>
      </c>
    </row>
    <row r="119" spans="1:2" x14ac:dyDescent="0.35">
      <c r="A119" s="361">
        <v>44033</v>
      </c>
      <c r="B119" s="298">
        <v>303</v>
      </c>
    </row>
    <row r="120" spans="1:2" x14ac:dyDescent="0.35">
      <c r="A120" s="361">
        <v>44034</v>
      </c>
      <c r="B120" s="298">
        <v>295</v>
      </c>
    </row>
    <row r="121" spans="1:2" x14ac:dyDescent="0.35">
      <c r="A121" s="361">
        <v>44035</v>
      </c>
      <c r="B121" s="298">
        <v>287</v>
      </c>
    </row>
    <row r="122" spans="1:2" x14ac:dyDescent="0.35">
      <c r="A122" s="361">
        <v>44036</v>
      </c>
      <c r="B122" s="298">
        <v>278</v>
      </c>
    </row>
    <row r="123" spans="1:2" x14ac:dyDescent="0.35">
      <c r="A123" s="361">
        <v>44037</v>
      </c>
      <c r="B123" s="298">
        <v>270</v>
      </c>
    </row>
    <row r="124" spans="1:2" x14ac:dyDescent="0.35">
      <c r="A124" s="361">
        <v>44038</v>
      </c>
      <c r="B124" s="298">
        <v>267</v>
      </c>
    </row>
    <row r="125" spans="1:2" x14ac:dyDescent="0.35">
      <c r="A125" s="361">
        <v>44039</v>
      </c>
      <c r="B125" s="298">
        <v>270</v>
      </c>
    </row>
    <row r="126" spans="1:2" x14ac:dyDescent="0.35">
      <c r="A126" s="361">
        <v>44040</v>
      </c>
      <c r="B126" s="298">
        <v>264</v>
      </c>
    </row>
    <row r="127" spans="1:2" x14ac:dyDescent="0.35">
      <c r="A127" s="361">
        <v>44041</v>
      </c>
      <c r="B127" s="298">
        <v>260</v>
      </c>
    </row>
    <row r="128" spans="1:2" x14ac:dyDescent="0.35">
      <c r="A128" s="361">
        <v>44042</v>
      </c>
      <c r="B128" s="298">
        <v>260</v>
      </c>
    </row>
    <row r="129" spans="1:2" x14ac:dyDescent="0.35">
      <c r="A129" s="361">
        <v>44043</v>
      </c>
      <c r="B129" s="298">
        <v>255</v>
      </c>
    </row>
    <row r="130" spans="1:2" x14ac:dyDescent="0.35">
      <c r="A130" s="361">
        <v>44044</v>
      </c>
      <c r="B130" s="298">
        <v>260</v>
      </c>
    </row>
    <row r="131" spans="1:2" x14ac:dyDescent="0.35">
      <c r="A131" s="361">
        <v>44045</v>
      </c>
      <c r="B131" s="298">
        <v>265</v>
      </c>
    </row>
    <row r="132" spans="1:2" x14ac:dyDescent="0.35">
      <c r="A132" s="361">
        <v>44046</v>
      </c>
      <c r="B132" s="298">
        <v>265</v>
      </c>
    </row>
    <row r="133" spans="1:2" x14ac:dyDescent="0.35">
      <c r="A133" s="361">
        <v>44047</v>
      </c>
      <c r="B133" s="298">
        <v>270</v>
      </c>
    </row>
    <row r="134" spans="1:2" x14ac:dyDescent="0.35">
      <c r="A134" s="361">
        <v>44048</v>
      </c>
      <c r="B134" s="298">
        <v>267</v>
      </c>
    </row>
    <row r="135" spans="1:2" x14ac:dyDescent="0.35">
      <c r="A135" s="361">
        <v>44049</v>
      </c>
      <c r="B135" s="298">
        <v>270</v>
      </c>
    </row>
    <row r="136" spans="1:2" x14ac:dyDescent="0.35">
      <c r="A136" s="361">
        <v>44050</v>
      </c>
      <c r="B136" s="298">
        <v>262</v>
      </c>
    </row>
    <row r="137" spans="1:2" x14ac:dyDescent="0.35">
      <c r="A137" s="361">
        <v>44051</v>
      </c>
      <c r="B137" s="298">
        <v>261</v>
      </c>
    </row>
    <row r="138" spans="1:2" x14ac:dyDescent="0.35">
      <c r="A138" s="361">
        <v>44052</v>
      </c>
      <c r="B138" s="298">
        <v>261</v>
      </c>
    </row>
    <row r="139" spans="1:2" x14ac:dyDescent="0.35">
      <c r="A139" s="361">
        <v>44053</v>
      </c>
      <c r="B139" s="298">
        <v>267</v>
      </c>
    </row>
    <row r="140" spans="1:2" x14ac:dyDescent="0.35">
      <c r="A140" s="361">
        <v>44054</v>
      </c>
      <c r="B140" s="298">
        <v>269</v>
      </c>
    </row>
    <row r="141" spans="1:2" x14ac:dyDescent="0.35">
      <c r="A141" s="361">
        <v>44055</v>
      </c>
      <c r="B141" s="298">
        <v>265</v>
      </c>
    </row>
    <row r="142" spans="1:2" x14ac:dyDescent="0.35">
      <c r="A142" s="361">
        <v>44056</v>
      </c>
      <c r="B142" s="298">
        <v>258</v>
      </c>
    </row>
    <row r="143" spans="1:2" x14ac:dyDescent="0.35">
      <c r="A143" s="361">
        <v>44057</v>
      </c>
      <c r="B143" s="298">
        <v>253</v>
      </c>
    </row>
    <row r="144" spans="1:2" x14ac:dyDescent="0.35">
      <c r="A144" s="361">
        <v>44058</v>
      </c>
      <c r="B144" s="298">
        <v>244</v>
      </c>
    </row>
    <row r="145" spans="1:2" x14ac:dyDescent="0.35">
      <c r="A145" s="361">
        <v>44059</v>
      </c>
      <c r="B145" s="298">
        <v>243</v>
      </c>
    </row>
    <row r="146" spans="1:2" x14ac:dyDescent="0.35">
      <c r="A146" s="361">
        <v>44060</v>
      </c>
      <c r="B146" s="298">
        <v>248</v>
      </c>
    </row>
    <row r="147" spans="1:2" x14ac:dyDescent="0.35">
      <c r="A147" s="361">
        <v>44061</v>
      </c>
      <c r="B147" s="298">
        <v>254</v>
      </c>
    </row>
    <row r="148" spans="1:2" x14ac:dyDescent="0.35">
      <c r="A148" s="361">
        <v>44062</v>
      </c>
      <c r="B148" s="298">
        <v>247</v>
      </c>
    </row>
    <row r="149" spans="1:2" x14ac:dyDescent="0.35">
      <c r="A149" s="361">
        <v>44063</v>
      </c>
      <c r="B149" s="298">
        <v>248</v>
      </c>
    </row>
    <row r="150" spans="1:2" x14ac:dyDescent="0.35">
      <c r="A150" s="361">
        <v>44064</v>
      </c>
      <c r="B150" s="298">
        <v>253</v>
      </c>
    </row>
    <row r="151" spans="1:2" x14ac:dyDescent="0.35">
      <c r="A151" s="361">
        <v>44065</v>
      </c>
      <c r="B151" s="298">
        <v>246</v>
      </c>
    </row>
    <row r="152" spans="1:2" x14ac:dyDescent="0.35">
      <c r="A152" s="361">
        <v>44066</v>
      </c>
      <c r="B152" s="298">
        <v>245</v>
      </c>
    </row>
    <row r="153" spans="1:2" x14ac:dyDescent="0.35">
      <c r="A153" s="361">
        <v>44067</v>
      </c>
      <c r="B153" s="298">
        <v>248</v>
      </c>
    </row>
    <row r="154" spans="1:2" x14ac:dyDescent="0.35">
      <c r="A154" s="361">
        <v>44068</v>
      </c>
      <c r="B154" s="298">
        <v>243</v>
      </c>
    </row>
    <row r="155" spans="1:2" x14ac:dyDescent="0.35">
      <c r="A155" s="361">
        <v>44069</v>
      </c>
      <c r="B155" s="298">
        <v>249</v>
      </c>
    </row>
    <row r="156" spans="1:2" x14ac:dyDescent="0.35">
      <c r="A156" s="361">
        <v>44070</v>
      </c>
      <c r="B156" s="298">
        <v>257</v>
      </c>
    </row>
    <row r="157" spans="1:2" x14ac:dyDescent="0.35">
      <c r="A157" s="361">
        <v>44071</v>
      </c>
      <c r="B157" s="298">
        <v>255</v>
      </c>
    </row>
    <row r="158" spans="1:2" x14ac:dyDescent="0.35">
      <c r="A158" s="361">
        <v>44072</v>
      </c>
      <c r="B158" s="298">
        <v>258</v>
      </c>
    </row>
    <row r="159" spans="1:2" x14ac:dyDescent="0.35">
      <c r="A159" s="361">
        <v>44073</v>
      </c>
      <c r="B159" s="298">
        <v>251</v>
      </c>
    </row>
    <row r="160" spans="1:2" x14ac:dyDescent="0.35">
      <c r="A160" s="361">
        <v>44074</v>
      </c>
      <c r="B160" s="298">
        <v>258</v>
      </c>
    </row>
    <row r="161" spans="1:2" x14ac:dyDescent="0.35">
      <c r="A161" s="361">
        <v>44075</v>
      </c>
      <c r="B161" s="298">
        <v>264</v>
      </c>
    </row>
    <row r="162" spans="1:2" x14ac:dyDescent="0.35">
      <c r="A162" s="361">
        <v>44076</v>
      </c>
      <c r="B162" s="298">
        <v>258</v>
      </c>
    </row>
    <row r="163" spans="1:2" x14ac:dyDescent="0.35">
      <c r="A163" s="361">
        <v>44077</v>
      </c>
      <c r="B163" s="298">
        <v>259</v>
      </c>
    </row>
    <row r="164" spans="1:2" x14ac:dyDescent="0.35">
      <c r="A164" s="361">
        <v>44078</v>
      </c>
      <c r="B164" s="298">
        <v>258</v>
      </c>
    </row>
    <row r="165" spans="1:2" x14ac:dyDescent="0.35">
      <c r="A165" s="361">
        <v>44079</v>
      </c>
      <c r="B165" s="298">
        <v>251</v>
      </c>
    </row>
    <row r="166" spans="1:2" x14ac:dyDescent="0.35">
      <c r="A166" s="361">
        <v>44080</v>
      </c>
      <c r="B166" s="298">
        <v>244</v>
      </c>
    </row>
    <row r="167" spans="1:2" x14ac:dyDescent="0.35">
      <c r="A167" s="361">
        <v>44081</v>
      </c>
      <c r="B167" s="298">
        <v>256</v>
      </c>
    </row>
    <row r="168" spans="1:2" x14ac:dyDescent="0.35">
      <c r="A168" s="361">
        <v>44082</v>
      </c>
      <c r="B168" s="298">
        <v>267</v>
      </c>
    </row>
    <row r="169" spans="1:2" x14ac:dyDescent="0.35">
      <c r="A169" s="361">
        <v>44083</v>
      </c>
      <c r="B169" s="298">
        <v>274</v>
      </c>
    </row>
    <row r="170" spans="1:2" x14ac:dyDescent="0.35">
      <c r="A170" s="361">
        <v>44084</v>
      </c>
      <c r="B170" s="298">
        <v>266</v>
      </c>
    </row>
    <row r="171" spans="1:2" x14ac:dyDescent="0.35">
      <c r="A171" s="361">
        <v>44085</v>
      </c>
      <c r="B171" s="298">
        <v>269</v>
      </c>
    </row>
    <row r="172" spans="1:2" x14ac:dyDescent="0.35">
      <c r="A172" s="361">
        <v>44086</v>
      </c>
      <c r="B172" s="298">
        <v>261</v>
      </c>
    </row>
    <row r="173" spans="1:2" x14ac:dyDescent="0.35">
      <c r="A173" s="361">
        <v>44087</v>
      </c>
      <c r="B173" s="298">
        <v>259</v>
      </c>
    </row>
    <row r="174" spans="1:2" x14ac:dyDescent="0.35">
      <c r="A174" s="361">
        <v>44088</v>
      </c>
      <c r="B174" s="298">
        <v>264</v>
      </c>
    </row>
    <row r="175" spans="1:2" x14ac:dyDescent="0.3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98" hidden="1" customWidth="1"/>
    <col min="2" max="2" width="14.453125" style="298" hidden="1" customWidth="1"/>
    <col min="3" max="3" width="8.453125" style="298" customWidth="1"/>
    <col min="4" max="6" width="8.453125" style="298"/>
    <col min="7" max="7" width="15.453125" style="298" customWidth="1"/>
    <col min="8" max="16384" width="8.453125" style="298"/>
  </cols>
  <sheetData>
    <row r="1" spans="1:27" s="358" customFormat="1" ht="29" x14ac:dyDescent="0.35">
      <c r="A1" s="356" t="s">
        <v>0</v>
      </c>
      <c r="B1" s="357" t="s">
        <v>175</v>
      </c>
      <c r="D1" s="359"/>
      <c r="L1" s="360"/>
      <c r="M1" s="360"/>
      <c r="N1" s="360"/>
      <c r="O1" s="360"/>
      <c r="P1" s="360"/>
      <c r="Q1" s="360"/>
      <c r="R1" s="360"/>
      <c r="S1" s="360"/>
      <c r="T1" s="360"/>
      <c r="U1" s="360"/>
      <c r="V1" s="360"/>
      <c r="W1" s="360"/>
      <c r="X1" s="360"/>
      <c r="Y1" s="360"/>
      <c r="Z1" s="360"/>
      <c r="AA1" s="360"/>
    </row>
    <row r="2" spans="1:27" x14ac:dyDescent="0.35">
      <c r="A2" s="361">
        <v>43908</v>
      </c>
      <c r="B2" s="298" t="e">
        <f>NA()</f>
        <v>#N/A</v>
      </c>
      <c r="L2" s="365"/>
      <c r="M2" s="365"/>
      <c r="N2" s="365"/>
      <c r="O2" s="365"/>
      <c r="P2" s="365"/>
      <c r="Q2" s="365"/>
      <c r="R2" s="365"/>
      <c r="S2" s="365"/>
      <c r="T2" s="365"/>
      <c r="U2" s="365"/>
      <c r="V2" s="365"/>
      <c r="W2" s="365"/>
      <c r="X2" s="365"/>
      <c r="Y2" s="365"/>
      <c r="Z2" s="365"/>
      <c r="AA2" s="365"/>
    </row>
    <row r="3" spans="1:27" x14ac:dyDescent="0.35">
      <c r="A3" s="361">
        <f>A2+1</f>
        <v>43909</v>
      </c>
      <c r="B3" s="298" t="e">
        <f>NA()</f>
        <v>#N/A</v>
      </c>
      <c r="L3" s="365"/>
      <c r="M3" s="365"/>
      <c r="N3" s="365"/>
      <c r="O3" s="365"/>
      <c r="P3" s="365"/>
      <c r="Q3" s="365"/>
      <c r="R3" s="365"/>
      <c r="S3" s="365"/>
      <c r="T3" s="365"/>
      <c r="U3" s="365"/>
      <c r="V3" s="365"/>
      <c r="W3" s="365"/>
      <c r="X3" s="365"/>
      <c r="Y3" s="365"/>
      <c r="Z3" s="365"/>
      <c r="AA3" s="365"/>
    </row>
    <row r="4" spans="1:27" x14ac:dyDescent="0.3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35">
      <c r="A5" s="361">
        <f t="shared" si="0"/>
        <v>43911</v>
      </c>
      <c r="B5" s="298" t="e">
        <f>NA()</f>
        <v>#N/A</v>
      </c>
      <c r="L5" s="365"/>
      <c r="M5" s="365"/>
      <c r="N5" s="365"/>
      <c r="O5" s="365"/>
      <c r="P5" s="365"/>
      <c r="Q5" s="365"/>
      <c r="R5" s="365"/>
      <c r="S5" s="365"/>
      <c r="T5" s="365"/>
      <c r="U5" s="365"/>
      <c r="V5" s="365"/>
      <c r="W5" s="365"/>
      <c r="X5" s="365"/>
      <c r="Y5" s="365"/>
      <c r="Z5" s="365"/>
      <c r="AA5" s="365"/>
    </row>
    <row r="6" spans="1:27" x14ac:dyDescent="0.35">
      <c r="A6" s="361">
        <f t="shared" si="0"/>
        <v>43912</v>
      </c>
      <c r="B6" s="298" t="e">
        <f>NA()</f>
        <v>#N/A</v>
      </c>
      <c r="L6" s="365"/>
      <c r="M6" s="365"/>
      <c r="N6" s="365"/>
      <c r="O6" s="365"/>
      <c r="P6" s="365"/>
      <c r="Q6" s="365"/>
      <c r="R6" s="365"/>
      <c r="S6" s="365"/>
      <c r="T6" s="365"/>
      <c r="U6" s="365"/>
      <c r="V6" s="365"/>
      <c r="W6" s="365"/>
      <c r="X6" s="365"/>
      <c r="Y6" s="365"/>
      <c r="Z6" s="365"/>
      <c r="AA6" s="365"/>
    </row>
    <row r="7" spans="1:27" x14ac:dyDescent="0.35">
      <c r="A7" s="361">
        <f t="shared" si="0"/>
        <v>43913</v>
      </c>
      <c r="B7" s="298" t="e">
        <f>NA()</f>
        <v>#N/A</v>
      </c>
      <c r="L7" s="365"/>
      <c r="M7" s="365"/>
      <c r="N7" s="365"/>
      <c r="O7" s="365"/>
      <c r="P7" s="365"/>
      <c r="Q7" s="365"/>
      <c r="R7" s="365"/>
      <c r="S7" s="365"/>
      <c r="T7" s="365"/>
      <c r="U7" s="365"/>
      <c r="V7" s="365"/>
      <c r="W7" s="365"/>
      <c r="X7" s="365"/>
      <c r="Y7" s="365"/>
      <c r="Z7" s="365"/>
      <c r="AA7" s="365"/>
    </row>
    <row r="8" spans="1:27" x14ac:dyDescent="0.35">
      <c r="A8" s="361">
        <f t="shared" si="0"/>
        <v>43914</v>
      </c>
      <c r="B8" s="298" t="e">
        <f>NA()</f>
        <v>#N/A</v>
      </c>
      <c r="C8" s="366"/>
    </row>
    <row r="9" spans="1:27" x14ac:dyDescent="0.35">
      <c r="A9" s="361">
        <f t="shared" si="0"/>
        <v>43915</v>
      </c>
      <c r="B9" s="298" t="e">
        <f>NA()</f>
        <v>#N/A</v>
      </c>
      <c r="C9" s="362"/>
    </row>
    <row r="10" spans="1:27" x14ac:dyDescent="0.35">
      <c r="A10" s="361">
        <f>A9+1</f>
        <v>43916</v>
      </c>
      <c r="B10" s="298">
        <v>42</v>
      </c>
      <c r="C10" s="362"/>
    </row>
    <row r="11" spans="1:27" x14ac:dyDescent="0.35">
      <c r="A11" s="361">
        <f t="shared" si="0"/>
        <v>43917</v>
      </c>
      <c r="B11" s="298">
        <v>62</v>
      </c>
    </row>
    <row r="12" spans="1:27" x14ac:dyDescent="0.35">
      <c r="A12" s="361">
        <f t="shared" si="0"/>
        <v>43918</v>
      </c>
      <c r="B12" s="298">
        <v>74</v>
      </c>
    </row>
    <row r="13" spans="1:27" x14ac:dyDescent="0.35">
      <c r="A13" s="361">
        <f t="shared" si="0"/>
        <v>43919</v>
      </c>
      <c r="B13" s="298">
        <v>85</v>
      </c>
    </row>
    <row r="14" spans="1:27" x14ac:dyDescent="0.35">
      <c r="A14" s="361">
        <f t="shared" si="0"/>
        <v>43920</v>
      </c>
      <c r="B14" s="298">
        <v>94</v>
      </c>
    </row>
    <row r="15" spans="1:27" x14ac:dyDescent="0.35">
      <c r="A15" s="361">
        <f t="shared" si="0"/>
        <v>43921</v>
      </c>
      <c r="B15" s="298">
        <v>123</v>
      </c>
    </row>
    <row r="16" spans="1:27" x14ac:dyDescent="0.35">
      <c r="A16" s="361">
        <f t="shared" si="0"/>
        <v>43922</v>
      </c>
      <c r="B16" s="298">
        <v>137</v>
      </c>
    </row>
    <row r="17" spans="1:14" x14ac:dyDescent="0.35">
      <c r="A17" s="361">
        <f t="shared" si="0"/>
        <v>43923</v>
      </c>
      <c r="B17" s="298">
        <v>144</v>
      </c>
    </row>
    <row r="18" spans="1:14" x14ac:dyDescent="0.35">
      <c r="A18" s="361">
        <f t="shared" si="0"/>
        <v>43924</v>
      </c>
      <c r="B18" s="298">
        <v>167</v>
      </c>
    </row>
    <row r="19" spans="1:14" x14ac:dyDescent="0.35">
      <c r="A19" s="361">
        <f t="shared" si="0"/>
        <v>43925</v>
      </c>
      <c r="B19" s="298">
        <v>184</v>
      </c>
    </row>
    <row r="20" spans="1:14" x14ac:dyDescent="0.35">
      <c r="A20" s="361">
        <f t="shared" si="0"/>
        <v>43926</v>
      </c>
      <c r="B20" s="298">
        <v>183</v>
      </c>
    </row>
    <row r="21" spans="1:14" x14ac:dyDescent="0.35">
      <c r="A21" s="361">
        <v>43927</v>
      </c>
      <c r="B21" s="298">
        <v>190</v>
      </c>
    </row>
    <row r="22" spans="1:14" x14ac:dyDescent="0.35">
      <c r="A22" s="361">
        <v>43928</v>
      </c>
      <c r="B22" s="298">
        <v>185</v>
      </c>
    </row>
    <row r="23" spans="1:14" x14ac:dyDescent="0.35">
      <c r="A23" s="361">
        <v>43929</v>
      </c>
      <c r="B23" s="298">
        <v>193</v>
      </c>
    </row>
    <row r="24" spans="1:14" x14ac:dyDescent="0.35">
      <c r="A24" s="361">
        <v>43930</v>
      </c>
      <c r="B24" s="298">
        <v>200</v>
      </c>
    </row>
    <row r="25" spans="1:14" x14ac:dyDescent="0.35">
      <c r="A25" s="361">
        <v>43931</v>
      </c>
      <c r="B25" s="298">
        <v>197</v>
      </c>
    </row>
    <row r="26" spans="1:14" x14ac:dyDescent="0.35">
      <c r="A26" s="361">
        <v>43932</v>
      </c>
      <c r="B26" s="298">
        <v>202</v>
      </c>
    </row>
    <row r="27" spans="1:14" x14ac:dyDescent="0.35">
      <c r="A27" s="361">
        <v>43933</v>
      </c>
      <c r="B27" s="298">
        <v>208</v>
      </c>
    </row>
    <row r="28" spans="1:14" x14ac:dyDescent="0.35">
      <c r="A28" s="361">
        <v>43934</v>
      </c>
      <c r="B28" s="298">
        <v>203</v>
      </c>
    </row>
    <row r="29" spans="1:14" x14ac:dyDescent="0.35">
      <c r="A29" s="361">
        <v>43935</v>
      </c>
      <c r="B29" s="298">
        <v>192</v>
      </c>
    </row>
    <row r="30" spans="1:14" x14ac:dyDescent="0.35">
      <c r="A30" s="361">
        <v>43936</v>
      </c>
      <c r="B30" s="298">
        <v>191</v>
      </c>
    </row>
    <row r="31" spans="1:14" ht="15" customHeight="1" x14ac:dyDescent="0.35">
      <c r="A31" s="361">
        <v>43937</v>
      </c>
      <c r="B31" s="298">
        <v>191</v>
      </c>
      <c r="D31" s="594" t="s">
        <v>5</v>
      </c>
      <c r="E31" s="594"/>
      <c r="F31" s="594"/>
      <c r="G31" s="594"/>
      <c r="H31" s="594"/>
      <c r="I31" s="594"/>
      <c r="J31" s="594"/>
      <c r="K31" s="594"/>
      <c r="L31" s="594"/>
      <c r="M31" s="594"/>
      <c r="N31" s="594"/>
    </row>
    <row r="32" spans="1:14" x14ac:dyDescent="0.35">
      <c r="A32" s="361">
        <v>43938</v>
      </c>
      <c r="B32" s="298">
        <v>184</v>
      </c>
      <c r="D32" s="594"/>
      <c r="E32" s="594"/>
      <c r="F32" s="594"/>
      <c r="G32" s="594"/>
      <c r="H32" s="594"/>
      <c r="I32" s="594"/>
      <c r="J32" s="594"/>
      <c r="K32" s="594"/>
      <c r="L32" s="594"/>
      <c r="M32" s="594"/>
      <c r="N32" s="594"/>
    </row>
    <row r="33" spans="1:14" ht="16" x14ac:dyDescent="0.35">
      <c r="A33" s="361">
        <v>43939</v>
      </c>
      <c r="B33" s="298">
        <v>178</v>
      </c>
      <c r="D33" s="367"/>
      <c r="E33" s="367"/>
      <c r="F33" s="367"/>
      <c r="G33" s="367"/>
      <c r="H33" s="367"/>
      <c r="I33" s="367"/>
      <c r="J33" s="367"/>
      <c r="K33" s="367"/>
      <c r="L33" s="367"/>
      <c r="M33" s="367"/>
      <c r="N33" s="367"/>
    </row>
    <row r="34" spans="1:14" x14ac:dyDescent="0.35">
      <c r="A34" s="361">
        <v>43940</v>
      </c>
      <c r="B34" s="298">
        <v>170</v>
      </c>
      <c r="D34" s="594" t="s">
        <v>81</v>
      </c>
      <c r="E34" s="594"/>
      <c r="F34" s="594"/>
      <c r="G34" s="594"/>
      <c r="H34" s="594"/>
      <c r="I34" s="594"/>
      <c r="J34" s="594"/>
      <c r="K34" s="594"/>
      <c r="L34" s="594"/>
      <c r="M34" s="594"/>
      <c r="N34" s="594"/>
    </row>
    <row r="35" spans="1:14" x14ac:dyDescent="0.35">
      <c r="A35" s="361">
        <v>43941</v>
      </c>
      <c r="B35" s="298">
        <v>167</v>
      </c>
      <c r="D35" s="594"/>
      <c r="E35" s="594"/>
      <c r="F35" s="594"/>
      <c r="G35" s="594"/>
      <c r="H35" s="594"/>
      <c r="I35" s="594"/>
      <c r="J35" s="594"/>
      <c r="K35" s="594"/>
      <c r="L35" s="594"/>
      <c r="M35" s="594"/>
      <c r="N35" s="594"/>
    </row>
    <row r="36" spans="1:14" ht="16" x14ac:dyDescent="0.35">
      <c r="A36" s="361">
        <v>43942</v>
      </c>
      <c r="B36" s="298">
        <v>159</v>
      </c>
      <c r="D36" s="367"/>
      <c r="E36" s="367"/>
      <c r="F36" s="367"/>
      <c r="G36" s="367"/>
      <c r="H36" s="367"/>
      <c r="I36" s="367"/>
      <c r="J36" s="367"/>
      <c r="K36" s="367"/>
      <c r="L36" s="367"/>
      <c r="M36" s="367"/>
      <c r="N36" s="367"/>
    </row>
    <row r="37" spans="1:14" x14ac:dyDescent="0.35">
      <c r="A37" s="361">
        <v>43943</v>
      </c>
      <c r="B37" s="298">
        <v>147</v>
      </c>
      <c r="D37" s="595" t="s">
        <v>114</v>
      </c>
      <c r="E37" s="595"/>
      <c r="F37" s="595"/>
      <c r="G37" s="595"/>
      <c r="H37" s="595"/>
      <c r="I37" s="595"/>
      <c r="J37" s="595"/>
      <c r="K37" s="595"/>
      <c r="L37" s="595"/>
      <c r="M37" s="595"/>
      <c r="N37" s="595"/>
    </row>
    <row r="38" spans="1:14" x14ac:dyDescent="0.35">
      <c r="A38" s="361">
        <v>43944</v>
      </c>
      <c r="B38" s="298">
        <v>136</v>
      </c>
      <c r="D38" s="595"/>
      <c r="E38" s="595"/>
      <c r="F38" s="595"/>
      <c r="G38" s="595"/>
      <c r="H38" s="595"/>
      <c r="I38" s="595"/>
      <c r="J38" s="595"/>
      <c r="K38" s="595"/>
      <c r="L38" s="595"/>
      <c r="M38" s="595"/>
      <c r="N38" s="595"/>
    </row>
    <row r="39" spans="1:14" x14ac:dyDescent="0.35">
      <c r="A39" s="361">
        <v>43945</v>
      </c>
      <c r="B39" s="298">
        <v>136</v>
      </c>
    </row>
    <row r="40" spans="1:14" x14ac:dyDescent="0.35">
      <c r="A40" s="361">
        <v>43946</v>
      </c>
      <c r="B40" s="298">
        <v>131</v>
      </c>
    </row>
    <row r="41" spans="1:14" x14ac:dyDescent="0.35">
      <c r="A41" s="361">
        <v>43947</v>
      </c>
      <c r="B41" s="298">
        <v>126</v>
      </c>
    </row>
    <row r="42" spans="1:14" x14ac:dyDescent="0.35">
      <c r="A42" s="361">
        <v>43948</v>
      </c>
      <c r="B42" s="298">
        <v>121</v>
      </c>
    </row>
    <row r="43" spans="1:14" x14ac:dyDescent="0.35">
      <c r="A43" s="361">
        <v>43949</v>
      </c>
      <c r="B43" s="298">
        <v>114</v>
      </c>
    </row>
    <row r="44" spans="1:14" x14ac:dyDescent="0.35">
      <c r="A44" s="361">
        <v>43950</v>
      </c>
      <c r="B44" s="298">
        <v>103</v>
      </c>
    </row>
    <row r="45" spans="1:14" x14ac:dyDescent="0.35">
      <c r="A45" s="361">
        <v>43951</v>
      </c>
      <c r="B45" s="298">
        <v>101</v>
      </c>
    </row>
    <row r="46" spans="1:14" x14ac:dyDescent="0.35">
      <c r="A46" s="361">
        <v>43952</v>
      </c>
      <c r="B46" s="298">
        <v>100</v>
      </c>
    </row>
    <row r="47" spans="1:14" x14ac:dyDescent="0.35">
      <c r="A47" s="361">
        <v>43953</v>
      </c>
      <c r="B47" s="298">
        <v>97</v>
      </c>
    </row>
    <row r="48" spans="1:14" x14ac:dyDescent="0.35">
      <c r="A48" s="361">
        <v>43954</v>
      </c>
      <c r="B48" s="298">
        <v>91</v>
      </c>
    </row>
    <row r="49" spans="1:7" x14ac:dyDescent="0.35">
      <c r="A49" s="361">
        <v>43955</v>
      </c>
      <c r="B49" s="298">
        <v>91</v>
      </c>
    </row>
    <row r="50" spans="1:7" x14ac:dyDescent="0.35">
      <c r="A50" s="361">
        <v>43956</v>
      </c>
      <c r="B50" s="298">
        <v>90</v>
      </c>
    </row>
    <row r="51" spans="1:7" x14ac:dyDescent="0.35">
      <c r="A51" s="361">
        <v>43957</v>
      </c>
      <c r="B51" s="298">
        <v>79</v>
      </c>
    </row>
    <row r="52" spans="1:7" x14ac:dyDescent="0.35">
      <c r="A52" s="361">
        <v>43958</v>
      </c>
      <c r="B52" s="298">
        <v>79</v>
      </c>
    </row>
    <row r="53" spans="1:7" x14ac:dyDescent="0.35">
      <c r="A53" s="361">
        <v>43959</v>
      </c>
      <c r="B53" s="298">
        <v>75</v>
      </c>
    </row>
    <row r="54" spans="1:7" x14ac:dyDescent="0.35">
      <c r="A54" s="361">
        <v>43960</v>
      </c>
      <c r="B54" s="298">
        <v>76</v>
      </c>
    </row>
    <row r="55" spans="1:7" x14ac:dyDescent="0.35">
      <c r="A55" s="361">
        <v>43961</v>
      </c>
      <c r="B55" s="298">
        <v>75</v>
      </c>
    </row>
    <row r="56" spans="1:7" x14ac:dyDescent="0.35">
      <c r="A56" s="361">
        <v>43962</v>
      </c>
      <c r="B56" s="298">
        <v>72</v>
      </c>
    </row>
    <row r="57" spans="1:7" x14ac:dyDescent="0.35">
      <c r="A57" s="361">
        <v>43963</v>
      </c>
      <c r="B57" s="298">
        <v>69</v>
      </c>
    </row>
    <row r="58" spans="1:7" x14ac:dyDescent="0.35">
      <c r="A58" s="361">
        <v>43964</v>
      </c>
      <c r="B58" s="298">
        <v>64</v>
      </c>
    </row>
    <row r="59" spans="1:7" x14ac:dyDescent="0.35">
      <c r="A59" s="361">
        <v>43965</v>
      </c>
      <c r="B59" s="298">
        <v>61</v>
      </c>
    </row>
    <row r="60" spans="1:7" x14ac:dyDescent="0.35">
      <c r="A60" s="361">
        <v>43966</v>
      </c>
      <c r="B60" s="298">
        <v>53</v>
      </c>
    </row>
    <row r="61" spans="1:7" x14ac:dyDescent="0.35">
      <c r="A61" s="361">
        <v>43967</v>
      </c>
      <c r="B61" s="298">
        <v>49</v>
      </c>
      <c r="G61" s="361"/>
    </row>
    <row r="62" spans="1:7" x14ac:dyDescent="0.35">
      <c r="A62" s="361">
        <v>43968</v>
      </c>
      <c r="B62" s="298">
        <v>46</v>
      </c>
      <c r="G62" s="361"/>
    </row>
    <row r="63" spans="1:7" x14ac:dyDescent="0.35">
      <c r="A63" s="361">
        <v>43969</v>
      </c>
      <c r="B63" s="298">
        <v>46</v>
      </c>
      <c r="G63" s="361"/>
    </row>
    <row r="64" spans="1:7" x14ac:dyDescent="0.35">
      <c r="A64" s="361">
        <v>43970</v>
      </c>
      <c r="B64" s="298">
        <v>47</v>
      </c>
      <c r="G64" s="361"/>
    </row>
    <row r="65" spans="1:7" x14ac:dyDescent="0.35">
      <c r="A65" s="361">
        <v>43971</v>
      </c>
      <c r="B65" s="298">
        <v>44</v>
      </c>
      <c r="G65" s="361"/>
    </row>
    <row r="66" spans="1:7" x14ac:dyDescent="0.35">
      <c r="A66" s="361">
        <v>43972</v>
      </c>
      <c r="B66" s="298">
        <v>43</v>
      </c>
      <c r="G66" s="361"/>
    </row>
    <row r="67" spans="1:7" x14ac:dyDescent="0.35">
      <c r="A67" s="361">
        <v>43973</v>
      </c>
      <c r="B67" s="298">
        <v>38</v>
      </c>
      <c r="G67" s="361"/>
    </row>
    <row r="68" spans="1:7" x14ac:dyDescent="0.35">
      <c r="A68" s="361">
        <v>43974</v>
      </c>
      <c r="B68" s="298">
        <v>36</v>
      </c>
      <c r="G68" s="361"/>
    </row>
    <row r="69" spans="1:7" x14ac:dyDescent="0.35">
      <c r="A69" s="361">
        <v>43975</v>
      </c>
      <c r="B69" s="298">
        <v>33</v>
      </c>
      <c r="G69" s="361"/>
    </row>
    <row r="70" spans="1:7" x14ac:dyDescent="0.35">
      <c r="A70" s="361">
        <v>43976</v>
      </c>
      <c r="B70" s="298">
        <v>29</v>
      </c>
      <c r="G70" s="361"/>
    </row>
    <row r="71" spans="1:7" x14ac:dyDescent="0.35">
      <c r="A71" s="361">
        <v>43977</v>
      </c>
      <c r="B71" s="298">
        <v>27</v>
      </c>
      <c r="G71" s="361"/>
    </row>
    <row r="72" spans="1:7" x14ac:dyDescent="0.35">
      <c r="A72" s="361">
        <v>43978</v>
      </c>
      <c r="B72" s="298">
        <v>28</v>
      </c>
      <c r="G72" s="361"/>
    </row>
    <row r="73" spans="1:7" x14ac:dyDescent="0.35">
      <c r="A73" s="361">
        <v>43979</v>
      </c>
      <c r="B73" s="298">
        <v>26</v>
      </c>
      <c r="G73" s="361"/>
    </row>
    <row r="74" spans="1:7" x14ac:dyDescent="0.35">
      <c r="A74" s="361">
        <v>43980</v>
      </c>
      <c r="B74" s="298">
        <v>25</v>
      </c>
      <c r="G74" s="361"/>
    </row>
    <row r="75" spans="1:7" x14ac:dyDescent="0.35">
      <c r="A75" s="361">
        <v>43981</v>
      </c>
      <c r="B75" s="298">
        <v>25</v>
      </c>
      <c r="G75" s="361"/>
    </row>
    <row r="76" spans="1:7" x14ac:dyDescent="0.35">
      <c r="A76" s="361">
        <v>43982</v>
      </c>
      <c r="B76" s="298">
        <v>20</v>
      </c>
      <c r="G76" s="361"/>
    </row>
    <row r="77" spans="1:7" x14ac:dyDescent="0.35">
      <c r="A77" s="361">
        <v>43983</v>
      </c>
      <c r="B77" s="298">
        <v>20</v>
      </c>
      <c r="G77" s="361"/>
    </row>
    <row r="78" spans="1:7" x14ac:dyDescent="0.35">
      <c r="A78" s="361">
        <v>43984</v>
      </c>
      <c r="B78" s="298">
        <v>20</v>
      </c>
      <c r="G78" s="361"/>
    </row>
    <row r="79" spans="1:7" x14ac:dyDescent="0.35">
      <c r="A79" s="361">
        <v>43985</v>
      </c>
      <c r="B79" s="298">
        <v>20</v>
      </c>
      <c r="G79" s="361"/>
    </row>
    <row r="80" spans="1:7" x14ac:dyDescent="0.35">
      <c r="A80" s="361">
        <v>43986</v>
      </c>
      <c r="B80" s="298">
        <v>18</v>
      </c>
      <c r="G80" s="361"/>
    </row>
    <row r="81" spans="1:7" x14ac:dyDescent="0.35">
      <c r="A81" s="361">
        <v>43987</v>
      </c>
      <c r="B81" s="298">
        <v>16</v>
      </c>
      <c r="G81" s="361"/>
    </row>
    <row r="82" spans="1:7" x14ac:dyDescent="0.35">
      <c r="A82" s="361">
        <v>43988</v>
      </c>
      <c r="B82" s="298">
        <v>16</v>
      </c>
      <c r="G82" s="361"/>
    </row>
    <row r="83" spans="1:7" x14ac:dyDescent="0.35">
      <c r="A83" s="361">
        <v>43989</v>
      </c>
      <c r="B83" s="298">
        <v>16</v>
      </c>
    </row>
    <row r="84" spans="1:7" x14ac:dyDescent="0.35">
      <c r="A84" s="361">
        <v>43990</v>
      </c>
      <c r="B84" s="298">
        <v>16</v>
      </c>
    </row>
    <row r="85" spans="1:7" x14ac:dyDescent="0.35">
      <c r="A85" s="361">
        <v>43991</v>
      </c>
      <c r="B85" s="298">
        <v>15</v>
      </c>
    </row>
    <row r="86" spans="1:7" x14ac:dyDescent="0.35">
      <c r="A86" s="361">
        <v>43992</v>
      </c>
      <c r="B86" s="298">
        <v>15</v>
      </c>
    </row>
    <row r="87" spans="1:7" x14ac:dyDescent="0.35">
      <c r="A87" s="361">
        <v>43993</v>
      </c>
      <c r="B87" s="298">
        <v>15</v>
      </c>
    </row>
    <row r="88" spans="1:7" x14ac:dyDescent="0.35">
      <c r="A88" s="361">
        <v>43994</v>
      </c>
      <c r="B88" s="298">
        <v>15</v>
      </c>
    </row>
    <row r="89" spans="1:7" x14ac:dyDescent="0.35">
      <c r="A89" s="361">
        <v>43995</v>
      </c>
      <c r="B89" s="298">
        <v>13</v>
      </c>
    </row>
    <row r="90" spans="1:7" x14ac:dyDescent="0.35">
      <c r="A90" s="361">
        <v>43996</v>
      </c>
      <c r="B90" s="298">
        <v>11</v>
      </c>
    </row>
    <row r="91" spans="1:7" x14ac:dyDescent="0.35">
      <c r="A91" s="361">
        <v>43997</v>
      </c>
      <c r="B91" s="298">
        <v>12</v>
      </c>
    </row>
    <row r="92" spans="1:7" x14ac:dyDescent="0.35">
      <c r="A92" s="361">
        <v>43998</v>
      </c>
      <c r="B92" s="298">
        <v>11</v>
      </c>
    </row>
    <row r="93" spans="1:7" x14ac:dyDescent="0.35">
      <c r="A93" s="361">
        <v>43999</v>
      </c>
      <c r="B93" s="298">
        <v>11</v>
      </c>
    </row>
    <row r="94" spans="1:7" x14ac:dyDescent="0.35">
      <c r="A94" s="361">
        <v>44000</v>
      </c>
      <c r="B94" s="298">
        <v>10</v>
      </c>
    </row>
    <row r="95" spans="1:7" x14ac:dyDescent="0.35">
      <c r="A95" s="361">
        <v>44001</v>
      </c>
      <c r="B95" s="298">
        <v>10</v>
      </c>
    </row>
    <row r="96" spans="1:7" x14ac:dyDescent="0.35">
      <c r="A96" s="361">
        <v>44002</v>
      </c>
      <c r="B96" s="298">
        <v>9</v>
      </c>
    </row>
    <row r="97" spans="1:2" x14ac:dyDescent="0.35">
      <c r="A97" s="361">
        <v>44003</v>
      </c>
      <c r="B97" s="298">
        <v>9</v>
      </c>
    </row>
    <row r="98" spans="1:2" x14ac:dyDescent="0.35">
      <c r="A98" s="361">
        <v>44004</v>
      </c>
      <c r="B98" s="298">
        <v>9</v>
      </c>
    </row>
    <row r="99" spans="1:2" x14ac:dyDescent="0.35">
      <c r="A99" s="361">
        <v>44005</v>
      </c>
      <c r="B99" s="298">
        <v>7</v>
      </c>
    </row>
    <row r="100" spans="1:2" x14ac:dyDescent="0.35">
      <c r="A100" s="361">
        <v>44006</v>
      </c>
      <c r="B100" s="298">
        <v>8</v>
      </c>
    </row>
    <row r="101" spans="1:2" x14ac:dyDescent="0.35">
      <c r="A101" s="361">
        <v>44007</v>
      </c>
      <c r="B101" s="298">
        <v>7</v>
      </c>
    </row>
    <row r="102" spans="1:2" x14ac:dyDescent="0.35">
      <c r="A102" s="361">
        <v>44008</v>
      </c>
      <c r="B102" s="298">
        <v>5</v>
      </c>
    </row>
    <row r="103" spans="1:2" x14ac:dyDescent="0.35">
      <c r="A103" s="361">
        <v>44009</v>
      </c>
      <c r="B103" s="298">
        <v>5</v>
      </c>
    </row>
    <row r="104" spans="1:2" x14ac:dyDescent="0.35">
      <c r="A104" s="361">
        <v>44010</v>
      </c>
      <c r="B104" s="298">
        <v>5</v>
      </c>
    </row>
    <row r="105" spans="1:2" x14ac:dyDescent="0.35">
      <c r="A105" s="361">
        <v>44011</v>
      </c>
      <c r="B105" s="298">
        <v>5</v>
      </c>
    </row>
    <row r="106" spans="1:2" x14ac:dyDescent="0.35">
      <c r="A106" s="361">
        <v>44012</v>
      </c>
      <c r="B106" s="298">
        <v>5</v>
      </c>
    </row>
    <row r="107" spans="1:2" x14ac:dyDescent="0.35">
      <c r="A107" s="361">
        <v>44013</v>
      </c>
      <c r="B107" s="298">
        <v>5</v>
      </c>
    </row>
    <row r="108" spans="1:2" x14ac:dyDescent="0.35">
      <c r="A108" s="361">
        <v>44014</v>
      </c>
      <c r="B108" s="298">
        <v>4</v>
      </c>
    </row>
    <row r="109" spans="1:2" x14ac:dyDescent="0.35">
      <c r="A109" s="361">
        <v>44015</v>
      </c>
      <c r="B109" s="298">
        <v>5</v>
      </c>
    </row>
    <row r="110" spans="1:2" x14ac:dyDescent="0.35">
      <c r="A110" s="361">
        <v>44016</v>
      </c>
      <c r="B110" s="298">
        <v>5</v>
      </c>
    </row>
    <row r="111" spans="1:2" x14ac:dyDescent="0.35">
      <c r="A111" s="361">
        <v>44017</v>
      </c>
      <c r="B111" s="298">
        <v>4</v>
      </c>
    </row>
    <row r="112" spans="1:2" x14ac:dyDescent="0.35">
      <c r="A112" s="361">
        <v>44018</v>
      </c>
      <c r="B112" s="298">
        <v>4</v>
      </c>
    </row>
    <row r="113" spans="1:2" x14ac:dyDescent="0.35">
      <c r="A113" s="361">
        <v>44019</v>
      </c>
      <c r="B113" s="298">
        <v>3</v>
      </c>
    </row>
    <row r="114" spans="1:2" x14ac:dyDescent="0.35">
      <c r="A114" s="361">
        <v>44020</v>
      </c>
      <c r="B114" s="298">
        <v>3</v>
      </c>
    </row>
    <row r="115" spans="1:2" x14ac:dyDescent="0.35">
      <c r="A115" s="361">
        <v>44021</v>
      </c>
      <c r="B115" s="298">
        <v>3</v>
      </c>
    </row>
    <row r="116" spans="1:2" x14ac:dyDescent="0.35">
      <c r="A116" s="361">
        <v>44022</v>
      </c>
      <c r="B116" s="298">
        <v>4</v>
      </c>
    </row>
    <row r="117" spans="1:2" x14ac:dyDescent="0.35">
      <c r="A117" s="361">
        <v>44023</v>
      </c>
      <c r="B117" s="298">
        <v>3</v>
      </c>
    </row>
    <row r="118" spans="1:2" x14ac:dyDescent="0.35">
      <c r="A118" s="361">
        <v>44024</v>
      </c>
      <c r="B118" s="298">
        <v>3</v>
      </c>
    </row>
    <row r="119" spans="1:2" x14ac:dyDescent="0.35">
      <c r="A119" s="361">
        <v>44025</v>
      </c>
      <c r="B119" s="298">
        <v>3</v>
      </c>
    </row>
    <row r="120" spans="1:2" x14ac:dyDescent="0.35">
      <c r="A120" s="361">
        <v>44026</v>
      </c>
      <c r="B120" s="298">
        <v>2</v>
      </c>
    </row>
    <row r="121" spans="1:2" x14ac:dyDescent="0.35">
      <c r="A121" s="361">
        <v>44027</v>
      </c>
      <c r="B121" s="298">
        <v>2</v>
      </c>
    </row>
    <row r="122" spans="1:2" x14ac:dyDescent="0.35">
      <c r="A122" s="361">
        <v>44028</v>
      </c>
      <c r="B122" s="298">
        <v>3</v>
      </c>
    </row>
    <row r="123" spans="1:2" x14ac:dyDescent="0.35">
      <c r="A123" s="361">
        <v>44029</v>
      </c>
      <c r="B123" s="298">
        <v>3</v>
      </c>
    </row>
    <row r="124" spans="1:2" x14ac:dyDescent="0.35">
      <c r="A124" s="361">
        <v>44030</v>
      </c>
      <c r="B124" s="298">
        <v>3</v>
      </c>
    </row>
    <row r="125" spans="1:2" x14ac:dyDescent="0.35">
      <c r="A125" s="361">
        <v>44031</v>
      </c>
      <c r="B125" s="298">
        <v>3</v>
      </c>
    </row>
    <row r="126" spans="1:2" x14ac:dyDescent="0.35">
      <c r="A126" s="361">
        <v>44032</v>
      </c>
      <c r="B126" s="298">
        <v>3</v>
      </c>
    </row>
    <row r="127" spans="1:2" x14ac:dyDescent="0.35">
      <c r="A127" s="361">
        <v>44033</v>
      </c>
      <c r="B127" s="298">
        <v>4</v>
      </c>
    </row>
    <row r="128" spans="1:2" x14ac:dyDescent="0.35">
      <c r="A128" s="361">
        <v>44034</v>
      </c>
      <c r="B128" s="298">
        <v>3</v>
      </c>
    </row>
    <row r="129" spans="1:2" x14ac:dyDescent="0.35">
      <c r="A129" s="361">
        <v>44035</v>
      </c>
      <c r="B129" s="298">
        <v>2</v>
      </c>
    </row>
    <row r="130" spans="1:2" x14ac:dyDescent="0.35">
      <c r="A130" s="361">
        <v>44036</v>
      </c>
      <c r="B130" s="298">
        <v>2</v>
      </c>
    </row>
    <row r="131" spans="1:2" x14ac:dyDescent="0.35">
      <c r="A131" s="361">
        <v>44037</v>
      </c>
      <c r="B131" s="298">
        <v>2</v>
      </c>
    </row>
    <row r="132" spans="1:2" x14ac:dyDescent="0.35">
      <c r="A132" s="361">
        <v>44038</v>
      </c>
      <c r="B132" s="298">
        <v>2</v>
      </c>
    </row>
    <row r="133" spans="1:2" x14ac:dyDescent="0.35">
      <c r="A133" s="361">
        <v>44039</v>
      </c>
      <c r="B133" s="298">
        <v>2</v>
      </c>
    </row>
    <row r="134" spans="1:2" x14ac:dyDescent="0.35">
      <c r="A134" s="361">
        <v>44040</v>
      </c>
      <c r="B134" s="298">
        <v>2</v>
      </c>
    </row>
    <row r="135" spans="1:2" x14ac:dyDescent="0.35">
      <c r="A135" s="361">
        <v>44041</v>
      </c>
      <c r="B135" s="298">
        <v>2</v>
      </c>
    </row>
    <row r="136" spans="1:2" x14ac:dyDescent="0.35">
      <c r="A136" s="361">
        <v>44042</v>
      </c>
      <c r="B136" s="298">
        <v>2</v>
      </c>
    </row>
    <row r="137" spans="1:2" x14ac:dyDescent="0.35">
      <c r="A137" s="361">
        <v>44043</v>
      </c>
      <c r="B137" s="298">
        <v>4</v>
      </c>
    </row>
    <row r="138" spans="1:2" x14ac:dyDescent="0.35">
      <c r="A138" s="361">
        <v>44044</v>
      </c>
      <c r="B138" s="298">
        <v>3</v>
      </c>
    </row>
    <row r="139" spans="1:2" x14ac:dyDescent="0.35">
      <c r="A139" s="361">
        <v>44045</v>
      </c>
      <c r="B139" s="298">
        <v>3</v>
      </c>
    </row>
    <row r="140" spans="1:2" x14ac:dyDescent="0.35">
      <c r="A140" s="361">
        <v>44046</v>
      </c>
      <c r="B140" s="298">
        <v>3</v>
      </c>
    </row>
    <row r="141" spans="1:2" x14ac:dyDescent="0.35">
      <c r="A141" s="361">
        <v>44047</v>
      </c>
      <c r="B141" s="298">
        <v>3</v>
      </c>
    </row>
    <row r="142" spans="1:2" x14ac:dyDescent="0.35">
      <c r="A142" s="361">
        <v>44048</v>
      </c>
      <c r="B142" s="298">
        <v>3</v>
      </c>
    </row>
    <row r="143" spans="1:2" x14ac:dyDescent="0.35">
      <c r="A143" s="361">
        <v>44049</v>
      </c>
      <c r="B143" s="298">
        <v>4</v>
      </c>
    </row>
    <row r="144" spans="1:2" x14ac:dyDescent="0.35">
      <c r="A144" s="361">
        <v>44050</v>
      </c>
      <c r="B144" s="298">
        <v>4</v>
      </c>
    </row>
    <row r="145" spans="1:2" x14ac:dyDescent="0.35">
      <c r="A145" s="361">
        <v>44051</v>
      </c>
      <c r="B145" s="298">
        <v>3</v>
      </c>
    </row>
    <row r="146" spans="1:2" x14ac:dyDescent="0.35">
      <c r="A146" s="361">
        <v>44052</v>
      </c>
      <c r="B146" s="298">
        <v>3</v>
      </c>
    </row>
    <row r="147" spans="1:2" x14ac:dyDescent="0.35">
      <c r="A147" s="361">
        <v>44053</v>
      </c>
      <c r="B147" s="298">
        <v>3</v>
      </c>
    </row>
    <row r="148" spans="1:2" x14ac:dyDescent="0.35">
      <c r="A148" s="361">
        <v>44054</v>
      </c>
      <c r="B148" s="298">
        <v>3</v>
      </c>
    </row>
    <row r="149" spans="1:2" x14ac:dyDescent="0.35">
      <c r="A149" s="361">
        <v>44055</v>
      </c>
      <c r="B149" s="298">
        <v>3</v>
      </c>
    </row>
    <row r="150" spans="1:2" x14ac:dyDescent="0.35">
      <c r="A150" s="361">
        <v>44056</v>
      </c>
      <c r="B150" s="298">
        <v>3</v>
      </c>
    </row>
    <row r="151" spans="1:2" x14ac:dyDescent="0.35">
      <c r="A151" s="361">
        <v>44057</v>
      </c>
      <c r="B151" s="298">
        <v>3</v>
      </c>
    </row>
    <row r="152" spans="1:2" x14ac:dyDescent="0.35">
      <c r="A152" s="361">
        <v>44058</v>
      </c>
      <c r="B152" s="298">
        <v>3</v>
      </c>
    </row>
    <row r="153" spans="1:2" x14ac:dyDescent="0.35">
      <c r="A153" s="361">
        <v>44059</v>
      </c>
      <c r="B153" s="298">
        <v>3</v>
      </c>
    </row>
    <row r="154" spans="1:2" x14ac:dyDescent="0.35">
      <c r="A154" s="361">
        <v>44060</v>
      </c>
      <c r="B154" s="298">
        <v>3</v>
      </c>
    </row>
    <row r="155" spans="1:2" x14ac:dyDescent="0.35">
      <c r="A155" s="361">
        <v>44061</v>
      </c>
      <c r="B155" s="298">
        <v>3</v>
      </c>
    </row>
    <row r="156" spans="1:2" x14ac:dyDescent="0.35">
      <c r="A156" s="361">
        <v>44062</v>
      </c>
      <c r="B156" s="298">
        <v>2</v>
      </c>
    </row>
    <row r="157" spans="1:2" x14ac:dyDescent="0.35">
      <c r="A157" s="361">
        <v>44063</v>
      </c>
      <c r="B157" s="298">
        <v>2</v>
      </c>
    </row>
    <row r="158" spans="1:2" x14ac:dyDescent="0.35">
      <c r="A158" s="361">
        <v>44064</v>
      </c>
      <c r="B158" s="298">
        <v>2</v>
      </c>
    </row>
    <row r="159" spans="1:2" x14ac:dyDescent="0.35">
      <c r="A159" s="361">
        <v>44065</v>
      </c>
      <c r="B159" s="298">
        <v>2</v>
      </c>
    </row>
    <row r="160" spans="1:2" x14ac:dyDescent="0.35">
      <c r="A160" s="361">
        <v>44066</v>
      </c>
      <c r="B160" s="298">
        <v>2</v>
      </c>
    </row>
    <row r="161" spans="1:2" x14ac:dyDescent="0.35">
      <c r="A161" s="361">
        <v>44067</v>
      </c>
      <c r="B161" s="298">
        <v>1</v>
      </c>
    </row>
    <row r="162" spans="1:2" x14ac:dyDescent="0.35">
      <c r="A162" s="361">
        <v>44068</v>
      </c>
      <c r="B162" s="298">
        <v>1</v>
      </c>
    </row>
    <row r="163" spans="1:2" x14ac:dyDescent="0.35">
      <c r="A163" s="361">
        <v>44069</v>
      </c>
      <c r="B163" s="298">
        <v>2</v>
      </c>
    </row>
    <row r="164" spans="1:2" x14ac:dyDescent="0.35">
      <c r="A164" s="361">
        <v>44070</v>
      </c>
      <c r="B164" s="298">
        <v>2</v>
      </c>
    </row>
    <row r="165" spans="1:2" x14ac:dyDescent="0.35">
      <c r="A165" s="361">
        <v>44071</v>
      </c>
      <c r="B165" s="298">
        <v>3</v>
      </c>
    </row>
    <row r="166" spans="1:2" x14ac:dyDescent="0.35">
      <c r="A166" s="361">
        <v>44072</v>
      </c>
      <c r="B166" s="298">
        <v>5</v>
      </c>
    </row>
    <row r="167" spans="1:2" x14ac:dyDescent="0.35">
      <c r="A167" s="361">
        <v>44073</v>
      </c>
      <c r="B167" s="298">
        <v>5</v>
      </c>
    </row>
    <row r="168" spans="1:2" x14ac:dyDescent="0.35">
      <c r="A168" s="361">
        <v>44074</v>
      </c>
      <c r="B168" s="298">
        <v>5</v>
      </c>
    </row>
    <row r="169" spans="1:2" x14ac:dyDescent="0.35">
      <c r="A169" s="361">
        <v>44075</v>
      </c>
      <c r="B169" s="298">
        <v>6</v>
      </c>
    </row>
    <row r="170" spans="1:2" x14ac:dyDescent="0.35">
      <c r="A170" s="361">
        <v>44076</v>
      </c>
      <c r="B170" s="298">
        <v>5</v>
      </c>
    </row>
    <row r="171" spans="1:2" x14ac:dyDescent="0.35">
      <c r="A171" s="361">
        <v>44077</v>
      </c>
      <c r="B171" s="298">
        <v>4</v>
      </c>
    </row>
    <row r="172" spans="1:2" x14ac:dyDescent="0.35">
      <c r="A172" s="361">
        <v>44078</v>
      </c>
      <c r="B172" s="298">
        <v>4</v>
      </c>
    </row>
    <row r="173" spans="1:2" x14ac:dyDescent="0.35">
      <c r="A173" s="361">
        <v>44079</v>
      </c>
      <c r="B173" s="298">
        <v>4</v>
      </c>
    </row>
    <row r="174" spans="1:2" x14ac:dyDescent="0.35">
      <c r="A174" s="361">
        <v>44080</v>
      </c>
      <c r="B174" s="298">
        <v>4</v>
      </c>
    </row>
    <row r="175" spans="1:2" x14ac:dyDescent="0.35">
      <c r="A175" s="361">
        <v>44081</v>
      </c>
      <c r="B175" s="298">
        <v>5</v>
      </c>
    </row>
    <row r="176" spans="1:2" x14ac:dyDescent="0.35">
      <c r="A176" s="361">
        <v>44082</v>
      </c>
      <c r="B176" s="298">
        <v>6</v>
      </c>
    </row>
    <row r="177" spans="1:2" x14ac:dyDescent="0.35">
      <c r="A177" s="361">
        <v>44083</v>
      </c>
      <c r="B177" s="298">
        <v>6</v>
      </c>
    </row>
    <row r="178" spans="1:2" x14ac:dyDescent="0.35">
      <c r="A178" s="361">
        <v>44084</v>
      </c>
      <c r="B178" s="298">
        <v>7</v>
      </c>
    </row>
    <row r="179" spans="1:2" x14ac:dyDescent="0.35">
      <c r="A179" s="361">
        <v>44085</v>
      </c>
      <c r="B179" s="298">
        <v>8</v>
      </c>
    </row>
    <row r="180" spans="1:2" x14ac:dyDescent="0.35">
      <c r="A180" s="361">
        <v>44086</v>
      </c>
      <c r="B180" s="298">
        <v>8</v>
      </c>
    </row>
    <row r="181" spans="1:2" x14ac:dyDescent="0.35">
      <c r="A181" s="361">
        <v>44087</v>
      </c>
      <c r="B181" s="298">
        <v>7</v>
      </c>
    </row>
    <row r="182" spans="1:2" x14ac:dyDescent="0.35">
      <c r="A182" s="361">
        <v>44088</v>
      </c>
      <c r="B182" s="298">
        <v>7</v>
      </c>
    </row>
    <row r="183" spans="1:2" x14ac:dyDescent="0.3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6" hidden="1" customWidth="1"/>
    <col min="2" max="2" width="13.453125" customWidth="1"/>
    <col min="3" max="3" width="12.453125" style="44" customWidth="1"/>
    <col min="4" max="4" width="17.453125" style="44" customWidth="1"/>
    <col min="5" max="5" width="21.453125" style="44" customWidth="1"/>
  </cols>
  <sheetData>
    <row r="1" spans="1:17" x14ac:dyDescent="0.35">
      <c r="A1" s="86">
        <f>LOOKUP(2,1/(B:B&lt;&gt;""),B:B)</f>
        <v>44032</v>
      </c>
      <c r="B1" s="262" t="s">
        <v>32</v>
      </c>
      <c r="C1" s="262"/>
      <c r="D1" s="262"/>
      <c r="E1" s="263"/>
      <c r="F1" s="264"/>
      <c r="M1" s="22" t="s">
        <v>29</v>
      </c>
    </row>
    <row r="2" spans="1:17" x14ac:dyDescent="0.35">
      <c r="B2" s="263"/>
      <c r="C2" s="263"/>
      <c r="D2" s="263"/>
      <c r="E2" s="263"/>
      <c r="F2" s="264"/>
    </row>
    <row r="3" spans="1:17" ht="39.5" x14ac:dyDescent="0.35">
      <c r="B3" s="266" t="s">
        <v>0</v>
      </c>
      <c r="C3" s="267" t="s">
        <v>12</v>
      </c>
      <c r="D3" s="267" t="s">
        <v>13</v>
      </c>
      <c r="E3" s="267" t="s">
        <v>14</v>
      </c>
      <c r="F3" s="268"/>
    </row>
    <row r="4" spans="1:17" x14ac:dyDescent="0.35">
      <c r="A4" s="87">
        <f>IF(B4=A$1,B4,IF(MOD(B4-B$4,7)=0,B4,""))</f>
        <v>43908</v>
      </c>
      <c r="B4" s="283">
        <v>43908</v>
      </c>
      <c r="C4" s="270">
        <v>1538</v>
      </c>
      <c r="D4" s="271">
        <v>292</v>
      </c>
      <c r="E4" s="271">
        <v>180</v>
      </c>
      <c r="F4" s="272"/>
      <c r="G4" s="7"/>
      <c r="H4" s="7"/>
      <c r="I4" s="7"/>
      <c r="J4" s="7"/>
      <c r="K4" s="7"/>
      <c r="L4" s="8"/>
      <c r="M4" s="8"/>
      <c r="N4" s="8"/>
      <c r="O4" s="8"/>
      <c r="P4" s="8"/>
      <c r="Q4" s="8"/>
    </row>
    <row r="5" spans="1:17" x14ac:dyDescent="0.3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35">
      <c r="A6" s="87" t="str">
        <f t="shared" si="0"/>
        <v/>
      </c>
      <c r="B6" s="284">
        <v>43910</v>
      </c>
      <c r="C6" s="276">
        <v>1593</v>
      </c>
      <c r="D6" s="277">
        <v>360</v>
      </c>
      <c r="E6" s="277">
        <v>222</v>
      </c>
      <c r="F6" s="272"/>
      <c r="G6" s="7"/>
      <c r="H6" s="7"/>
      <c r="I6" s="7"/>
      <c r="J6" s="7"/>
      <c r="K6" s="7"/>
      <c r="L6" s="8"/>
      <c r="M6" s="8"/>
      <c r="N6" s="8"/>
      <c r="O6" s="8"/>
      <c r="P6" s="8"/>
      <c r="Q6" s="8"/>
    </row>
    <row r="7" spans="1:17" x14ac:dyDescent="0.35">
      <c r="A7" s="87" t="str">
        <f t="shared" si="0"/>
        <v/>
      </c>
      <c r="B7" s="284">
        <v>43911</v>
      </c>
      <c r="C7" s="276">
        <v>1545</v>
      </c>
      <c r="D7" s="277">
        <v>317</v>
      </c>
      <c r="E7" s="277">
        <v>179</v>
      </c>
      <c r="F7" s="272"/>
      <c r="G7" s="7"/>
      <c r="H7" s="7"/>
      <c r="I7" s="7"/>
      <c r="J7" s="7"/>
      <c r="K7" s="7"/>
      <c r="L7" s="8"/>
      <c r="M7" s="8"/>
      <c r="N7" s="8"/>
      <c r="O7" s="8"/>
      <c r="P7" s="8"/>
      <c r="Q7" s="8"/>
    </row>
    <row r="8" spans="1:17" x14ac:dyDescent="0.35">
      <c r="A8" s="87" t="str">
        <f t="shared" si="0"/>
        <v/>
      </c>
      <c r="B8" s="284">
        <v>43912</v>
      </c>
      <c r="C8" s="276">
        <v>1510</v>
      </c>
      <c r="D8" s="277">
        <v>391</v>
      </c>
      <c r="E8" s="277">
        <v>215</v>
      </c>
      <c r="F8" s="272"/>
      <c r="G8" s="7"/>
      <c r="H8" s="7"/>
      <c r="I8" s="7"/>
      <c r="J8" s="7"/>
      <c r="K8" s="7"/>
      <c r="L8" s="8"/>
      <c r="M8" s="8"/>
      <c r="N8" s="8"/>
      <c r="O8" s="8"/>
      <c r="P8" s="8"/>
      <c r="Q8" s="8"/>
    </row>
    <row r="9" spans="1:17" x14ac:dyDescent="0.35">
      <c r="A9" s="87" t="str">
        <f t="shared" si="0"/>
        <v/>
      </c>
      <c r="B9" s="284">
        <v>43913</v>
      </c>
      <c r="C9" s="276">
        <v>1649</v>
      </c>
      <c r="D9" s="277">
        <v>449</v>
      </c>
      <c r="E9" s="277">
        <v>253</v>
      </c>
      <c r="F9" s="272"/>
      <c r="G9" s="7"/>
      <c r="H9" s="7"/>
      <c r="I9" s="7"/>
      <c r="J9" s="7"/>
      <c r="K9" s="7"/>
      <c r="L9" s="8"/>
      <c r="M9" s="8"/>
      <c r="N9" s="8"/>
      <c r="O9" s="8"/>
      <c r="P9" s="8"/>
      <c r="Q9" s="8"/>
    </row>
    <row r="10" spans="1:17" x14ac:dyDescent="0.35">
      <c r="A10" s="87" t="str">
        <f t="shared" si="0"/>
        <v/>
      </c>
      <c r="B10" s="284">
        <v>43914</v>
      </c>
      <c r="C10" s="276">
        <v>1537</v>
      </c>
      <c r="D10" s="277">
        <v>542</v>
      </c>
      <c r="E10" s="277">
        <v>287</v>
      </c>
      <c r="F10" s="272"/>
      <c r="G10" s="7"/>
      <c r="H10" s="7"/>
      <c r="I10" s="7"/>
      <c r="J10" s="7"/>
      <c r="K10" s="7"/>
      <c r="L10" s="8"/>
      <c r="M10" s="8"/>
      <c r="N10" s="8"/>
      <c r="O10" s="8"/>
      <c r="P10" s="8"/>
      <c r="Q10" s="8"/>
    </row>
    <row r="11" spans="1:17" x14ac:dyDescent="0.35">
      <c r="A11" s="87">
        <f t="shared" si="0"/>
        <v>43915</v>
      </c>
      <c r="B11" s="284">
        <v>43915</v>
      </c>
      <c r="C11" s="276">
        <v>1626</v>
      </c>
      <c r="D11" s="277">
        <v>587</v>
      </c>
      <c r="E11" s="277">
        <v>295</v>
      </c>
      <c r="F11" s="272"/>
      <c r="G11" s="7"/>
      <c r="H11" s="7"/>
      <c r="I11" s="7"/>
      <c r="J11" s="7"/>
      <c r="K11" s="7"/>
      <c r="L11" s="8"/>
      <c r="M11" s="8"/>
      <c r="N11" s="8"/>
      <c r="O11" s="8"/>
      <c r="P11" s="8"/>
      <c r="Q11" s="8"/>
    </row>
    <row r="12" spans="1:17" x14ac:dyDescent="0.35">
      <c r="A12" s="87" t="str">
        <f t="shared" si="0"/>
        <v/>
      </c>
      <c r="B12" s="284">
        <v>43916</v>
      </c>
      <c r="C12" s="276">
        <v>1622</v>
      </c>
      <c r="D12" s="277">
        <v>617</v>
      </c>
      <c r="E12" s="277">
        <v>315</v>
      </c>
      <c r="F12" s="272"/>
      <c r="G12" s="7"/>
      <c r="H12" s="7"/>
      <c r="I12" s="7"/>
      <c r="J12" s="7"/>
      <c r="K12" s="7"/>
      <c r="L12" s="8"/>
      <c r="M12" s="8"/>
      <c r="N12" s="8"/>
      <c r="O12" s="8"/>
      <c r="P12" s="8"/>
      <c r="Q12" s="8"/>
    </row>
    <row r="13" spans="1:17" x14ac:dyDescent="0.35">
      <c r="A13" s="87" t="str">
        <f t="shared" si="0"/>
        <v/>
      </c>
      <c r="B13" s="284">
        <v>43917</v>
      </c>
      <c r="C13" s="276">
        <v>1640</v>
      </c>
      <c r="D13" s="277">
        <v>557</v>
      </c>
      <c r="E13" s="277">
        <v>293</v>
      </c>
      <c r="F13" s="272"/>
      <c r="G13" s="7"/>
      <c r="H13" s="7"/>
      <c r="I13" s="7"/>
      <c r="J13" s="7"/>
      <c r="K13" s="7"/>
      <c r="L13" s="8"/>
      <c r="M13" s="8"/>
      <c r="N13" s="8"/>
      <c r="O13" s="8"/>
      <c r="P13" s="8"/>
      <c r="Q13" s="8"/>
    </row>
    <row r="14" spans="1:17" x14ac:dyDescent="0.35">
      <c r="A14" s="87" t="str">
        <f t="shared" si="0"/>
        <v/>
      </c>
      <c r="B14" s="284">
        <v>43918</v>
      </c>
      <c r="C14" s="276">
        <v>1615</v>
      </c>
      <c r="D14" s="277">
        <v>516</v>
      </c>
      <c r="E14" s="277">
        <v>271</v>
      </c>
      <c r="F14" s="272"/>
      <c r="G14" s="7"/>
      <c r="H14" s="7"/>
      <c r="I14" s="7"/>
      <c r="J14" s="7"/>
      <c r="K14" s="7"/>
      <c r="L14" s="8"/>
      <c r="M14" s="8"/>
      <c r="N14" s="8"/>
      <c r="O14" s="8"/>
      <c r="P14" s="8"/>
      <c r="Q14" s="8"/>
    </row>
    <row r="15" spans="1:17" x14ac:dyDescent="0.35">
      <c r="A15" s="87" t="str">
        <f t="shared" si="0"/>
        <v/>
      </c>
      <c r="B15" s="284">
        <v>43919</v>
      </c>
      <c r="C15" s="276">
        <v>1510</v>
      </c>
      <c r="D15" s="277">
        <v>469</v>
      </c>
      <c r="E15" s="277">
        <v>263</v>
      </c>
      <c r="F15" s="272"/>
      <c r="G15" s="7"/>
      <c r="H15" s="7"/>
      <c r="I15" s="7"/>
      <c r="J15" s="7"/>
      <c r="K15" s="7"/>
      <c r="L15" s="8"/>
      <c r="M15" s="8"/>
      <c r="N15" s="8"/>
      <c r="O15" s="8"/>
      <c r="P15" s="8"/>
      <c r="Q15" s="8"/>
    </row>
    <row r="16" spans="1:17" x14ac:dyDescent="0.35">
      <c r="A16" s="87" t="str">
        <f t="shared" si="0"/>
        <v/>
      </c>
      <c r="B16" s="284">
        <v>43920</v>
      </c>
      <c r="C16" s="276">
        <v>1613</v>
      </c>
      <c r="D16" s="277">
        <v>533</v>
      </c>
      <c r="E16" s="277">
        <v>291</v>
      </c>
      <c r="F16" s="272"/>
      <c r="G16" s="7"/>
      <c r="H16" s="7"/>
      <c r="I16" s="7"/>
      <c r="J16" s="7"/>
      <c r="K16" s="7"/>
      <c r="L16" s="8"/>
      <c r="M16" s="8"/>
      <c r="N16" s="8"/>
      <c r="O16" s="8"/>
      <c r="P16" s="8"/>
      <c r="Q16" s="8"/>
    </row>
    <row r="17" spans="1:17" x14ac:dyDescent="0.35">
      <c r="A17" s="87" t="str">
        <f t="shared" si="0"/>
        <v/>
      </c>
      <c r="B17" s="284">
        <v>43921</v>
      </c>
      <c r="C17" s="276">
        <v>1595</v>
      </c>
      <c r="D17" s="277">
        <v>561</v>
      </c>
      <c r="E17" s="277">
        <v>325</v>
      </c>
      <c r="F17" s="272"/>
      <c r="G17" s="7"/>
      <c r="H17" s="7"/>
      <c r="I17" s="7"/>
      <c r="J17" s="7"/>
      <c r="K17" s="7"/>
      <c r="L17" s="8"/>
      <c r="M17" s="8"/>
      <c r="N17" s="8"/>
      <c r="O17" s="8"/>
      <c r="P17" s="8"/>
      <c r="Q17" s="8"/>
    </row>
    <row r="18" spans="1:17" x14ac:dyDescent="0.35">
      <c r="A18" s="87">
        <f t="shared" si="0"/>
        <v>43922</v>
      </c>
      <c r="B18" s="284">
        <v>43922</v>
      </c>
      <c r="C18" s="276">
        <v>1672</v>
      </c>
      <c r="D18" s="277">
        <v>593</v>
      </c>
      <c r="E18" s="277">
        <v>327</v>
      </c>
      <c r="F18" s="272"/>
      <c r="G18" s="7"/>
      <c r="H18" s="7"/>
      <c r="I18" s="7"/>
      <c r="J18" s="7"/>
      <c r="K18" s="7"/>
      <c r="L18" s="8"/>
      <c r="M18" s="8"/>
      <c r="N18" s="8"/>
      <c r="O18" s="8"/>
      <c r="P18" s="8"/>
      <c r="Q18" s="8"/>
    </row>
    <row r="19" spans="1:17" x14ac:dyDescent="0.35">
      <c r="A19" s="87" t="str">
        <f t="shared" si="0"/>
        <v/>
      </c>
      <c r="B19" s="284">
        <v>43923</v>
      </c>
      <c r="C19" s="276">
        <v>1578</v>
      </c>
      <c r="D19" s="277">
        <v>522</v>
      </c>
      <c r="E19" s="277">
        <v>291</v>
      </c>
      <c r="F19" s="272"/>
      <c r="G19" s="7"/>
      <c r="H19" s="7"/>
      <c r="I19" s="7"/>
      <c r="J19" s="7"/>
      <c r="K19" s="7"/>
      <c r="L19" s="8"/>
      <c r="M19" s="8"/>
      <c r="N19" s="8"/>
      <c r="O19" s="8"/>
      <c r="P19" s="8"/>
      <c r="Q19" s="8"/>
    </row>
    <row r="20" spans="1:17" x14ac:dyDescent="0.35">
      <c r="A20" s="87" t="str">
        <f t="shared" si="0"/>
        <v/>
      </c>
      <c r="B20" s="284">
        <v>43924</v>
      </c>
      <c r="C20" s="276">
        <v>1579</v>
      </c>
      <c r="D20" s="277">
        <v>609</v>
      </c>
      <c r="E20" s="277">
        <v>360</v>
      </c>
      <c r="F20" s="272"/>
      <c r="G20" s="7"/>
      <c r="H20" s="7"/>
      <c r="I20" s="7"/>
      <c r="J20" s="7"/>
      <c r="K20" s="7"/>
      <c r="L20" s="8"/>
      <c r="M20" s="8"/>
      <c r="N20" s="8"/>
      <c r="O20" s="8"/>
      <c r="P20" s="8"/>
      <c r="Q20" s="8"/>
    </row>
    <row r="21" spans="1:17" x14ac:dyDescent="0.35">
      <c r="A21" s="87" t="str">
        <f t="shared" si="0"/>
        <v/>
      </c>
      <c r="B21" s="284">
        <v>43925</v>
      </c>
      <c r="C21" s="276">
        <v>1603</v>
      </c>
      <c r="D21" s="277">
        <v>597</v>
      </c>
      <c r="E21" s="277">
        <v>336</v>
      </c>
      <c r="F21" s="272"/>
      <c r="G21" s="7"/>
      <c r="H21" s="7"/>
      <c r="I21" s="7"/>
      <c r="J21" s="7"/>
      <c r="K21" s="7"/>
      <c r="L21" s="8"/>
      <c r="M21" s="8"/>
      <c r="N21" s="8"/>
      <c r="O21" s="8"/>
      <c r="P21" s="8"/>
      <c r="Q21" s="8"/>
    </row>
    <row r="22" spans="1:17" x14ac:dyDescent="0.35">
      <c r="A22" s="87" t="str">
        <f t="shared" si="0"/>
        <v/>
      </c>
      <c r="B22" s="284">
        <v>43926</v>
      </c>
      <c r="C22" s="276">
        <v>1586</v>
      </c>
      <c r="D22" s="277">
        <v>610</v>
      </c>
      <c r="E22" s="277">
        <v>363</v>
      </c>
      <c r="F22" s="272"/>
      <c r="G22" s="7"/>
      <c r="H22" s="7"/>
      <c r="I22" s="7"/>
      <c r="J22" s="7"/>
      <c r="K22" s="7"/>
      <c r="L22" s="8"/>
      <c r="M22" s="8"/>
      <c r="N22" s="8"/>
      <c r="O22" s="8"/>
      <c r="P22" s="8"/>
      <c r="Q22" s="8"/>
    </row>
    <row r="23" spans="1:17" x14ac:dyDescent="0.35">
      <c r="A23" s="87" t="str">
        <f t="shared" si="0"/>
        <v/>
      </c>
      <c r="B23" s="284">
        <v>43927</v>
      </c>
      <c r="C23" s="276">
        <v>1664</v>
      </c>
      <c r="D23" s="277">
        <v>653</v>
      </c>
      <c r="E23" s="277">
        <v>366</v>
      </c>
      <c r="F23" s="272"/>
      <c r="G23" s="7"/>
      <c r="H23" s="7"/>
      <c r="I23" s="7"/>
      <c r="J23" s="7"/>
      <c r="K23" s="7"/>
      <c r="L23" s="8"/>
      <c r="M23" s="8"/>
      <c r="N23" s="8"/>
      <c r="O23" s="8"/>
      <c r="P23" s="8"/>
      <c r="Q23" s="8"/>
    </row>
    <row r="24" spans="1:17" x14ac:dyDescent="0.35">
      <c r="A24" s="87" t="str">
        <f t="shared" si="0"/>
        <v/>
      </c>
      <c r="B24" s="284">
        <v>43928</v>
      </c>
      <c r="C24" s="276">
        <v>1567</v>
      </c>
      <c r="D24" s="277">
        <v>568</v>
      </c>
      <c r="E24" s="277">
        <v>336</v>
      </c>
      <c r="F24" s="272"/>
      <c r="G24" s="7"/>
      <c r="H24" s="7"/>
      <c r="I24" s="7"/>
      <c r="J24" s="7"/>
      <c r="K24" s="7"/>
      <c r="L24" s="8"/>
      <c r="M24" s="8"/>
      <c r="N24" s="8"/>
      <c r="O24" s="8"/>
      <c r="P24" s="8"/>
      <c r="Q24" s="8"/>
    </row>
    <row r="25" spans="1:17" x14ac:dyDescent="0.35">
      <c r="A25" s="87">
        <f t="shared" si="0"/>
        <v>43929</v>
      </c>
      <c r="B25" s="284">
        <v>43929</v>
      </c>
      <c r="C25" s="276">
        <v>1580</v>
      </c>
      <c r="D25" s="277">
        <v>563</v>
      </c>
      <c r="E25" s="277">
        <v>332</v>
      </c>
      <c r="F25" s="272"/>
      <c r="G25" s="7"/>
      <c r="H25" s="7"/>
      <c r="I25" s="7"/>
      <c r="J25" s="7"/>
      <c r="K25" s="7"/>
      <c r="L25" s="8"/>
      <c r="M25" s="8"/>
      <c r="N25" s="8"/>
      <c r="O25" s="8"/>
      <c r="P25" s="8"/>
      <c r="Q25" s="8"/>
    </row>
    <row r="26" spans="1:17" x14ac:dyDescent="0.35">
      <c r="A26" s="87" t="str">
        <f t="shared" si="0"/>
        <v/>
      </c>
      <c r="B26" s="284">
        <v>43930</v>
      </c>
      <c r="C26" s="276">
        <v>1593</v>
      </c>
      <c r="D26" s="277">
        <v>511</v>
      </c>
      <c r="E26" s="277">
        <v>270</v>
      </c>
      <c r="F26" s="272"/>
      <c r="G26" s="7"/>
      <c r="H26" s="7"/>
      <c r="I26" s="7"/>
      <c r="J26" s="7"/>
      <c r="K26" s="7"/>
      <c r="L26" s="8"/>
      <c r="M26" s="8"/>
      <c r="N26" s="8"/>
      <c r="O26" s="8"/>
      <c r="P26" s="8"/>
      <c r="Q26" s="8"/>
    </row>
    <row r="27" spans="1:17" x14ac:dyDescent="0.35">
      <c r="A27" s="87" t="str">
        <f t="shared" si="0"/>
        <v/>
      </c>
      <c r="B27" s="284">
        <v>43931</v>
      </c>
      <c r="C27" s="285">
        <v>1672</v>
      </c>
      <c r="D27" s="286">
        <v>580</v>
      </c>
      <c r="E27" s="286">
        <v>334</v>
      </c>
      <c r="F27" s="272"/>
      <c r="G27" s="7"/>
      <c r="H27" s="7"/>
      <c r="I27" s="7"/>
      <c r="J27" s="7"/>
      <c r="K27" s="7"/>
      <c r="L27" s="8"/>
      <c r="M27" s="8"/>
      <c r="N27" s="8"/>
      <c r="O27" s="8"/>
      <c r="P27" s="8"/>
      <c r="Q27" s="8"/>
    </row>
    <row r="28" spans="1:17" x14ac:dyDescent="0.35">
      <c r="A28" s="86" t="str">
        <f t="shared" si="0"/>
        <v/>
      </c>
      <c r="B28" s="284">
        <v>43932</v>
      </c>
      <c r="C28" s="286">
        <v>1600</v>
      </c>
      <c r="D28" s="286">
        <v>479</v>
      </c>
      <c r="E28" s="286">
        <v>251</v>
      </c>
      <c r="F28" s="272"/>
      <c r="G28" s="7"/>
      <c r="H28" s="7"/>
      <c r="I28" s="7"/>
      <c r="J28" s="7"/>
      <c r="K28" s="7"/>
      <c r="L28" s="8"/>
      <c r="M28" s="8"/>
      <c r="N28" s="8"/>
      <c r="O28" s="8"/>
      <c r="P28" s="8"/>
      <c r="Q28" s="8"/>
    </row>
    <row r="29" spans="1:17" x14ac:dyDescent="0.35">
      <c r="A29" s="86" t="str">
        <f t="shared" si="0"/>
        <v/>
      </c>
      <c r="B29" s="284">
        <v>43933</v>
      </c>
      <c r="C29" s="277">
        <v>1508</v>
      </c>
      <c r="D29" s="277">
        <v>479</v>
      </c>
      <c r="E29" s="277">
        <v>282</v>
      </c>
      <c r="F29" s="268"/>
    </row>
    <row r="30" spans="1:17" x14ac:dyDescent="0.35">
      <c r="A30" s="86" t="str">
        <f t="shared" si="0"/>
        <v/>
      </c>
      <c r="B30" s="284">
        <v>43934</v>
      </c>
      <c r="C30" s="277">
        <v>1447</v>
      </c>
      <c r="D30" s="277">
        <v>460</v>
      </c>
      <c r="E30" s="277">
        <v>267</v>
      </c>
      <c r="F30" s="268"/>
    </row>
    <row r="31" spans="1:17" x14ac:dyDescent="0.35">
      <c r="A31" s="86" t="str">
        <f>IF(B31=A$1,B31,IF(MOD(B31-B$4,7)=0,B31,""))</f>
        <v/>
      </c>
      <c r="B31" s="284">
        <v>43935</v>
      </c>
      <c r="C31" s="277">
        <v>1429</v>
      </c>
      <c r="D31" s="277">
        <v>451</v>
      </c>
      <c r="E31" s="277">
        <v>246</v>
      </c>
      <c r="F31" s="268"/>
    </row>
    <row r="32" spans="1:17" x14ac:dyDescent="0.35">
      <c r="A32" s="86">
        <f t="shared" si="0"/>
        <v>43936</v>
      </c>
      <c r="B32" s="284">
        <v>43936</v>
      </c>
      <c r="C32" s="277">
        <v>1516</v>
      </c>
      <c r="D32" s="277">
        <v>421</v>
      </c>
      <c r="E32" s="277">
        <v>217</v>
      </c>
      <c r="F32" s="268"/>
    </row>
    <row r="33" spans="1:6" x14ac:dyDescent="0.35">
      <c r="A33" s="86" t="str">
        <f t="shared" si="0"/>
        <v/>
      </c>
      <c r="B33" s="284">
        <v>43937</v>
      </c>
      <c r="C33" s="277">
        <v>1525</v>
      </c>
      <c r="D33" s="277">
        <v>433</v>
      </c>
      <c r="E33" s="277">
        <v>242</v>
      </c>
      <c r="F33" s="264"/>
    </row>
    <row r="34" spans="1:6" x14ac:dyDescent="0.35">
      <c r="A34" s="86" t="str">
        <f t="shared" si="0"/>
        <v/>
      </c>
      <c r="B34" s="284">
        <v>43938</v>
      </c>
      <c r="C34" s="279">
        <v>1563</v>
      </c>
      <c r="D34" s="279">
        <v>418</v>
      </c>
      <c r="E34" s="277">
        <v>246</v>
      </c>
      <c r="F34" s="264"/>
    </row>
    <row r="35" spans="1:6" x14ac:dyDescent="0.35">
      <c r="A35" s="86" t="str">
        <f t="shared" si="0"/>
        <v/>
      </c>
      <c r="B35" s="284">
        <v>43939</v>
      </c>
      <c r="C35" s="279">
        <v>1458</v>
      </c>
      <c r="D35" s="279">
        <v>405</v>
      </c>
      <c r="E35" s="277">
        <v>251</v>
      </c>
      <c r="F35" s="264"/>
    </row>
    <row r="36" spans="1:6" x14ac:dyDescent="0.35">
      <c r="A36" s="86" t="str">
        <f t="shared" si="0"/>
        <v/>
      </c>
      <c r="B36" s="284">
        <v>43940</v>
      </c>
      <c r="C36" s="279">
        <v>1455</v>
      </c>
      <c r="D36" s="279">
        <v>371</v>
      </c>
      <c r="E36" s="277">
        <v>218</v>
      </c>
      <c r="F36" s="264"/>
    </row>
    <row r="37" spans="1:6" x14ac:dyDescent="0.35">
      <c r="A37" s="86" t="str">
        <f t="shared" si="0"/>
        <v/>
      </c>
      <c r="B37" s="284">
        <v>43941</v>
      </c>
      <c r="C37" s="279">
        <v>1569</v>
      </c>
      <c r="D37" s="279">
        <v>353</v>
      </c>
      <c r="E37" s="277">
        <v>205</v>
      </c>
      <c r="F37" s="264"/>
    </row>
    <row r="38" spans="1:6" x14ac:dyDescent="0.35">
      <c r="A38" s="86" t="str">
        <f t="shared" si="0"/>
        <v/>
      </c>
      <c r="B38" s="284">
        <v>43942</v>
      </c>
      <c r="C38" s="279">
        <v>1418</v>
      </c>
      <c r="D38" s="279">
        <v>269</v>
      </c>
      <c r="E38" s="277">
        <v>156</v>
      </c>
      <c r="F38" s="264"/>
    </row>
    <row r="39" spans="1:6" x14ac:dyDescent="0.35">
      <c r="A39" s="86">
        <f t="shared" si="0"/>
        <v>43943</v>
      </c>
      <c r="B39" s="284">
        <v>43943</v>
      </c>
      <c r="C39" s="279">
        <v>1392</v>
      </c>
      <c r="D39" s="279">
        <v>308</v>
      </c>
      <c r="E39" s="277">
        <v>193</v>
      </c>
      <c r="F39" s="264"/>
    </row>
    <row r="40" spans="1:6" x14ac:dyDescent="0.35">
      <c r="A40" s="86" t="str">
        <f t="shared" si="0"/>
        <v/>
      </c>
      <c r="B40" s="284">
        <v>43944</v>
      </c>
      <c r="C40" s="279">
        <v>1493</v>
      </c>
      <c r="D40" s="279">
        <v>327</v>
      </c>
      <c r="E40" s="287">
        <v>205</v>
      </c>
      <c r="F40" s="264"/>
    </row>
    <row r="41" spans="1:6" x14ac:dyDescent="0.35">
      <c r="A41" s="86" t="str">
        <f t="shared" si="0"/>
        <v/>
      </c>
      <c r="B41" s="284">
        <v>43945</v>
      </c>
      <c r="C41" s="279">
        <v>1509</v>
      </c>
      <c r="D41" s="279">
        <v>338</v>
      </c>
      <c r="E41" s="287">
        <v>214</v>
      </c>
      <c r="F41" s="264"/>
    </row>
    <row r="42" spans="1:6" x14ac:dyDescent="0.35">
      <c r="A42" s="86" t="str">
        <f t="shared" si="0"/>
        <v/>
      </c>
      <c r="B42" s="284">
        <v>43946</v>
      </c>
      <c r="C42" s="279">
        <v>1573</v>
      </c>
      <c r="D42" s="279">
        <v>353</v>
      </c>
      <c r="E42" s="279">
        <v>210</v>
      </c>
      <c r="F42" s="264"/>
    </row>
    <row r="43" spans="1:6" x14ac:dyDescent="0.35">
      <c r="A43" s="86" t="str">
        <f t="shared" si="0"/>
        <v/>
      </c>
      <c r="B43" s="284">
        <v>43947</v>
      </c>
      <c r="C43" s="279">
        <v>1554</v>
      </c>
      <c r="D43" s="279">
        <v>307</v>
      </c>
      <c r="E43" s="279">
        <v>194</v>
      </c>
      <c r="F43" s="264"/>
    </row>
    <row r="44" spans="1:6" x14ac:dyDescent="0.35">
      <c r="A44" s="86" t="str">
        <f t="shared" si="0"/>
        <v/>
      </c>
      <c r="B44" s="288">
        <v>43948</v>
      </c>
      <c r="C44" s="279">
        <v>1532</v>
      </c>
      <c r="D44" s="279">
        <v>343</v>
      </c>
      <c r="E44" s="279">
        <v>225</v>
      </c>
      <c r="F44" s="264"/>
    </row>
    <row r="45" spans="1:6" x14ac:dyDescent="0.35">
      <c r="A45" s="86" t="str">
        <f t="shared" si="0"/>
        <v/>
      </c>
      <c r="B45" s="288">
        <v>43949</v>
      </c>
      <c r="C45" s="279">
        <v>1553</v>
      </c>
      <c r="D45" s="279">
        <v>334</v>
      </c>
      <c r="E45" s="279">
        <v>220</v>
      </c>
      <c r="F45" s="264"/>
    </row>
    <row r="46" spans="1:6" x14ac:dyDescent="0.35">
      <c r="A46" s="86">
        <f t="shared" si="0"/>
        <v>43950</v>
      </c>
      <c r="B46" s="288">
        <v>43950</v>
      </c>
      <c r="C46" s="279">
        <v>1530</v>
      </c>
      <c r="D46" s="279">
        <v>320</v>
      </c>
      <c r="E46" s="279">
        <v>219</v>
      </c>
      <c r="F46" s="264"/>
    </row>
    <row r="47" spans="1:6" x14ac:dyDescent="0.35">
      <c r="A47" s="86" t="str">
        <f t="shared" si="0"/>
        <v/>
      </c>
      <c r="B47" s="288">
        <v>43951</v>
      </c>
      <c r="C47" s="289">
        <v>1516</v>
      </c>
      <c r="D47" s="279">
        <v>360</v>
      </c>
      <c r="E47" s="279">
        <v>256</v>
      </c>
      <c r="F47" s="264"/>
    </row>
    <row r="48" spans="1:6" x14ac:dyDescent="0.35">
      <c r="A48" s="86" t="str">
        <f t="shared" si="0"/>
        <v/>
      </c>
      <c r="B48" s="288">
        <v>43952</v>
      </c>
      <c r="C48" s="289">
        <v>1702</v>
      </c>
      <c r="D48" s="279">
        <v>380</v>
      </c>
      <c r="E48" s="279">
        <v>249</v>
      </c>
      <c r="F48" s="264"/>
    </row>
    <row r="49" spans="1:6" x14ac:dyDescent="0.35">
      <c r="A49" s="86" t="str">
        <f t="shared" si="0"/>
        <v/>
      </c>
      <c r="B49" s="288">
        <v>43953</v>
      </c>
      <c r="C49" s="289">
        <v>1567</v>
      </c>
      <c r="D49" s="279">
        <v>349</v>
      </c>
      <c r="E49" s="279">
        <v>203</v>
      </c>
      <c r="F49" s="264"/>
    </row>
    <row r="50" spans="1:6" x14ac:dyDescent="0.35">
      <c r="A50" s="86" t="str">
        <f t="shared" si="0"/>
        <v/>
      </c>
      <c r="B50" s="288">
        <v>43954</v>
      </c>
      <c r="C50" s="289">
        <v>1500</v>
      </c>
      <c r="D50" s="279">
        <v>317</v>
      </c>
      <c r="E50" s="279">
        <v>193</v>
      </c>
      <c r="F50" s="264"/>
    </row>
    <row r="51" spans="1:6" x14ac:dyDescent="0.35">
      <c r="A51" s="86" t="str">
        <f t="shared" si="0"/>
        <v/>
      </c>
      <c r="B51" s="288">
        <v>43955</v>
      </c>
      <c r="C51" s="289">
        <v>1607</v>
      </c>
      <c r="D51" s="279">
        <v>346</v>
      </c>
      <c r="E51" s="279">
        <v>220</v>
      </c>
      <c r="F51" s="264"/>
    </row>
    <row r="52" spans="1:6" x14ac:dyDescent="0.35">
      <c r="A52" s="86" t="str">
        <f t="shared" si="0"/>
        <v/>
      </c>
      <c r="B52" s="288">
        <v>43956</v>
      </c>
      <c r="C52" s="279">
        <v>1577</v>
      </c>
      <c r="D52" s="279">
        <v>326</v>
      </c>
      <c r="E52" s="279">
        <v>227</v>
      </c>
      <c r="F52" s="264"/>
    </row>
    <row r="53" spans="1:6" x14ac:dyDescent="0.35">
      <c r="A53" s="86">
        <f t="shared" si="0"/>
        <v>43957</v>
      </c>
      <c r="B53" s="288">
        <v>43957</v>
      </c>
      <c r="C53" s="279">
        <v>1560</v>
      </c>
      <c r="D53" s="279">
        <v>311</v>
      </c>
      <c r="E53" s="279">
        <v>210</v>
      </c>
      <c r="F53" s="264"/>
    </row>
    <row r="54" spans="1:6" x14ac:dyDescent="0.35">
      <c r="A54" s="86" t="str">
        <f t="shared" si="0"/>
        <v/>
      </c>
      <c r="B54" s="288">
        <v>43958</v>
      </c>
      <c r="C54" s="279">
        <v>1543</v>
      </c>
      <c r="D54" s="279">
        <v>319</v>
      </c>
      <c r="E54" s="279">
        <v>213</v>
      </c>
      <c r="F54" s="264"/>
    </row>
    <row r="55" spans="1:6" x14ac:dyDescent="0.35">
      <c r="A55" s="86" t="str">
        <f t="shared" si="0"/>
        <v/>
      </c>
      <c r="B55" s="288">
        <v>43959</v>
      </c>
      <c r="C55" s="279">
        <v>1601</v>
      </c>
      <c r="D55" s="279">
        <v>297</v>
      </c>
      <c r="E55" s="279">
        <v>197</v>
      </c>
      <c r="F55" s="264"/>
    </row>
    <row r="56" spans="1:6" x14ac:dyDescent="0.35">
      <c r="A56" s="86" t="str">
        <f t="shared" si="0"/>
        <v/>
      </c>
      <c r="B56" s="288">
        <v>43960</v>
      </c>
      <c r="C56" s="279">
        <v>1552</v>
      </c>
      <c r="D56" s="279">
        <v>271</v>
      </c>
      <c r="E56" s="279">
        <v>162</v>
      </c>
      <c r="F56" s="264"/>
    </row>
    <row r="57" spans="1:6" x14ac:dyDescent="0.35">
      <c r="A57" s="86" t="str">
        <f t="shared" si="0"/>
        <v/>
      </c>
      <c r="B57" s="288">
        <v>43961</v>
      </c>
      <c r="C57" s="279">
        <v>1459</v>
      </c>
      <c r="D57" s="279">
        <v>242</v>
      </c>
      <c r="E57" s="279">
        <v>157</v>
      </c>
      <c r="F57" s="264"/>
    </row>
    <row r="58" spans="1:6" x14ac:dyDescent="0.35">
      <c r="A58" s="86" t="str">
        <f t="shared" si="0"/>
        <v/>
      </c>
      <c r="B58" s="288">
        <v>43962</v>
      </c>
      <c r="C58" s="279">
        <v>1501</v>
      </c>
      <c r="D58" s="279">
        <v>295</v>
      </c>
      <c r="E58" s="279">
        <v>198</v>
      </c>
      <c r="F58" s="264"/>
    </row>
    <row r="59" spans="1:6" x14ac:dyDescent="0.35">
      <c r="A59" s="86" t="str">
        <f t="shared" si="0"/>
        <v/>
      </c>
      <c r="B59" s="288">
        <v>43963</v>
      </c>
      <c r="C59" s="279">
        <v>1459</v>
      </c>
      <c r="D59" s="279">
        <v>311</v>
      </c>
      <c r="E59" s="279">
        <v>195</v>
      </c>
      <c r="F59" s="264"/>
    </row>
    <row r="60" spans="1:6" x14ac:dyDescent="0.35">
      <c r="A60" s="86">
        <f t="shared" si="0"/>
        <v>43964</v>
      </c>
      <c r="B60" s="288">
        <v>43964</v>
      </c>
      <c r="C60" s="279">
        <v>1473</v>
      </c>
      <c r="D60" s="279">
        <v>262</v>
      </c>
      <c r="E60" s="279">
        <v>175</v>
      </c>
      <c r="F60" s="264"/>
    </row>
    <row r="61" spans="1:6" x14ac:dyDescent="0.35">
      <c r="A61" s="86" t="str">
        <f t="shared" si="0"/>
        <v/>
      </c>
      <c r="B61" s="288">
        <v>43965</v>
      </c>
      <c r="C61" s="279">
        <v>1527</v>
      </c>
      <c r="D61" s="279">
        <v>260</v>
      </c>
      <c r="E61" s="279">
        <v>170</v>
      </c>
      <c r="F61" s="264"/>
    </row>
    <row r="62" spans="1:6" x14ac:dyDescent="0.35">
      <c r="A62" s="86" t="str">
        <f t="shared" si="0"/>
        <v/>
      </c>
      <c r="B62" s="288">
        <v>43966</v>
      </c>
      <c r="C62" s="279">
        <v>1650</v>
      </c>
      <c r="D62" s="279">
        <v>274</v>
      </c>
      <c r="E62" s="279">
        <v>193</v>
      </c>
      <c r="F62" s="264"/>
    </row>
    <row r="63" spans="1:6" x14ac:dyDescent="0.35">
      <c r="A63" s="86" t="str">
        <f t="shared" si="0"/>
        <v/>
      </c>
      <c r="B63" s="288">
        <v>43967</v>
      </c>
      <c r="C63" s="279">
        <v>1524</v>
      </c>
      <c r="D63" s="279">
        <v>287</v>
      </c>
      <c r="E63" s="279">
        <v>190</v>
      </c>
      <c r="F63" s="264"/>
    </row>
    <row r="64" spans="1:6" x14ac:dyDescent="0.35">
      <c r="A64" s="86" t="str">
        <f t="shared" si="0"/>
        <v/>
      </c>
      <c r="B64" s="288">
        <v>43968</v>
      </c>
      <c r="C64" s="279">
        <v>1543</v>
      </c>
      <c r="D64" s="279">
        <v>276</v>
      </c>
      <c r="E64" s="279">
        <v>186</v>
      </c>
      <c r="F64" s="264"/>
    </row>
    <row r="65" spans="1:6" x14ac:dyDescent="0.35">
      <c r="A65" s="86" t="str">
        <f t="shared" si="0"/>
        <v/>
      </c>
      <c r="B65" s="288">
        <v>43969</v>
      </c>
      <c r="C65" s="279">
        <v>1654</v>
      </c>
      <c r="D65" s="279">
        <v>341</v>
      </c>
      <c r="E65" s="279">
        <v>244</v>
      </c>
      <c r="F65" s="264"/>
    </row>
    <row r="66" spans="1:6" x14ac:dyDescent="0.35">
      <c r="A66" s="86" t="str">
        <f t="shared" si="0"/>
        <v/>
      </c>
      <c r="B66" s="288">
        <v>43970</v>
      </c>
      <c r="C66" s="279">
        <v>1614</v>
      </c>
      <c r="D66" s="279">
        <v>323</v>
      </c>
      <c r="E66" s="279">
        <v>201</v>
      </c>
      <c r="F66" s="264"/>
    </row>
    <row r="67" spans="1:6" x14ac:dyDescent="0.35">
      <c r="A67" s="86">
        <f t="shared" si="0"/>
        <v>43971</v>
      </c>
      <c r="B67" s="288">
        <v>43971</v>
      </c>
      <c r="C67" s="279">
        <v>1686</v>
      </c>
      <c r="D67" s="279">
        <v>264</v>
      </c>
      <c r="E67" s="279">
        <v>186</v>
      </c>
      <c r="F67" s="264"/>
    </row>
    <row r="68" spans="1:6" x14ac:dyDescent="0.35">
      <c r="A68" s="86" t="str">
        <f t="shared" si="0"/>
        <v/>
      </c>
      <c r="B68" s="288">
        <v>43972</v>
      </c>
      <c r="C68" s="279">
        <v>1624</v>
      </c>
      <c r="D68" s="279">
        <v>267</v>
      </c>
      <c r="E68" s="279">
        <v>183</v>
      </c>
      <c r="F68" s="264"/>
    </row>
    <row r="69" spans="1:6" x14ac:dyDescent="0.35">
      <c r="A69" s="86" t="str">
        <f t="shared" ref="A69:A132" si="1">IF(B69=A$1,B69,IF(MOD(B69-B$4,7)=0,B69,""))</f>
        <v/>
      </c>
      <c r="B69" s="288">
        <v>43973</v>
      </c>
      <c r="C69" s="279">
        <v>1612</v>
      </c>
      <c r="D69" s="279">
        <v>271</v>
      </c>
      <c r="E69" s="279">
        <v>178</v>
      </c>
      <c r="F69" s="264"/>
    </row>
    <row r="70" spans="1:6" x14ac:dyDescent="0.35">
      <c r="A70" s="86" t="str">
        <f t="shared" si="1"/>
        <v/>
      </c>
      <c r="B70" s="288">
        <v>43974</v>
      </c>
      <c r="C70" s="279">
        <v>1441</v>
      </c>
      <c r="D70" s="279">
        <v>268</v>
      </c>
      <c r="E70" s="279">
        <v>175</v>
      </c>
      <c r="F70" s="264"/>
    </row>
    <row r="71" spans="1:6" x14ac:dyDescent="0.35">
      <c r="A71" s="86" t="str">
        <f t="shared" si="1"/>
        <v/>
      </c>
      <c r="B71" s="288">
        <v>43975</v>
      </c>
      <c r="C71" s="279">
        <v>1521</v>
      </c>
      <c r="D71" s="279">
        <v>255</v>
      </c>
      <c r="E71" s="279">
        <v>155</v>
      </c>
      <c r="F71" s="264"/>
    </row>
    <row r="72" spans="1:6" x14ac:dyDescent="0.35">
      <c r="A72" s="86" t="str">
        <f t="shared" si="1"/>
        <v/>
      </c>
      <c r="B72" s="288">
        <v>43976</v>
      </c>
      <c r="C72" s="279">
        <v>1577</v>
      </c>
      <c r="D72" s="279">
        <v>265</v>
      </c>
      <c r="E72" s="279">
        <v>180</v>
      </c>
      <c r="F72" s="264"/>
    </row>
    <row r="73" spans="1:6" x14ac:dyDescent="0.35">
      <c r="A73" s="86" t="str">
        <f t="shared" si="1"/>
        <v/>
      </c>
      <c r="B73" s="288">
        <v>43977</v>
      </c>
      <c r="C73" s="279">
        <v>1606</v>
      </c>
      <c r="D73" s="279">
        <v>241</v>
      </c>
      <c r="E73" s="279">
        <v>149</v>
      </c>
      <c r="F73" s="264"/>
    </row>
    <row r="74" spans="1:6" x14ac:dyDescent="0.35">
      <c r="A74" s="86">
        <f t="shared" si="1"/>
        <v>43978</v>
      </c>
      <c r="B74" s="288">
        <v>43978</v>
      </c>
      <c r="C74" s="279">
        <v>1629</v>
      </c>
      <c r="D74" s="279">
        <v>257</v>
      </c>
      <c r="E74" s="279">
        <v>168</v>
      </c>
      <c r="F74" s="264"/>
    </row>
    <row r="75" spans="1:6" x14ac:dyDescent="0.35">
      <c r="A75" s="86" t="str">
        <f t="shared" si="1"/>
        <v/>
      </c>
      <c r="B75" s="288">
        <v>43979</v>
      </c>
      <c r="C75" s="279">
        <v>1682</v>
      </c>
      <c r="D75" s="279">
        <v>251</v>
      </c>
      <c r="E75" s="279">
        <v>165</v>
      </c>
      <c r="F75" s="264"/>
    </row>
    <row r="76" spans="1:6" x14ac:dyDescent="0.35">
      <c r="A76" s="86" t="str">
        <f t="shared" si="1"/>
        <v/>
      </c>
      <c r="B76" s="288">
        <v>43980</v>
      </c>
      <c r="C76" s="279">
        <v>1818</v>
      </c>
      <c r="D76" s="279">
        <v>198</v>
      </c>
      <c r="E76" s="279">
        <v>131</v>
      </c>
      <c r="F76" s="264"/>
    </row>
    <row r="77" spans="1:6" x14ac:dyDescent="0.35">
      <c r="A77" s="86" t="str">
        <f t="shared" si="1"/>
        <v/>
      </c>
      <c r="B77" s="288">
        <v>43981</v>
      </c>
      <c r="C77" s="279">
        <v>1636</v>
      </c>
      <c r="D77" s="279">
        <v>206</v>
      </c>
      <c r="E77" s="279">
        <v>131</v>
      </c>
      <c r="F77" s="264"/>
    </row>
    <row r="78" spans="1:6" x14ac:dyDescent="0.35">
      <c r="A78" s="86" t="str">
        <f t="shared" si="1"/>
        <v/>
      </c>
      <c r="B78" s="288">
        <v>43982</v>
      </c>
      <c r="C78" s="279">
        <v>1634</v>
      </c>
      <c r="D78" s="279">
        <v>217</v>
      </c>
      <c r="E78" s="279">
        <v>151</v>
      </c>
      <c r="F78" s="264"/>
    </row>
    <row r="79" spans="1:6" x14ac:dyDescent="0.35">
      <c r="A79" s="86" t="str">
        <f t="shared" si="1"/>
        <v/>
      </c>
      <c r="B79" s="288">
        <v>43983</v>
      </c>
      <c r="C79" s="279">
        <v>1791</v>
      </c>
      <c r="D79" s="279">
        <v>262</v>
      </c>
      <c r="E79" s="279">
        <v>183</v>
      </c>
      <c r="F79" s="264"/>
    </row>
    <row r="80" spans="1:6" x14ac:dyDescent="0.35">
      <c r="A80" s="86" t="str">
        <f t="shared" si="1"/>
        <v/>
      </c>
      <c r="B80" s="288">
        <v>43984</v>
      </c>
      <c r="C80" s="279">
        <v>1631</v>
      </c>
      <c r="D80" s="279">
        <v>219</v>
      </c>
      <c r="E80" s="279">
        <v>152</v>
      </c>
      <c r="F80" s="264"/>
    </row>
    <row r="81" spans="1:6" x14ac:dyDescent="0.35">
      <c r="A81" s="86">
        <f t="shared" si="1"/>
        <v>43985</v>
      </c>
      <c r="B81" s="288">
        <v>43985</v>
      </c>
      <c r="C81" s="279">
        <v>1592</v>
      </c>
      <c r="D81" s="279">
        <v>211</v>
      </c>
      <c r="E81" s="279">
        <v>136</v>
      </c>
      <c r="F81" s="264"/>
    </row>
    <row r="82" spans="1:6" x14ac:dyDescent="0.35">
      <c r="A82" s="86" t="str">
        <f t="shared" si="1"/>
        <v/>
      </c>
      <c r="B82" s="288">
        <v>43986</v>
      </c>
      <c r="C82" s="279">
        <v>1551</v>
      </c>
      <c r="D82" s="279">
        <v>225</v>
      </c>
      <c r="E82" s="279">
        <v>158</v>
      </c>
      <c r="F82" s="264"/>
    </row>
    <row r="83" spans="1:6" x14ac:dyDescent="0.35">
      <c r="A83" s="86" t="str">
        <f t="shared" si="1"/>
        <v/>
      </c>
      <c r="B83" s="288">
        <v>43987</v>
      </c>
      <c r="C83" s="279">
        <v>1606</v>
      </c>
      <c r="D83" s="279">
        <v>257</v>
      </c>
      <c r="E83" s="279">
        <v>165</v>
      </c>
      <c r="F83" s="264"/>
    </row>
    <row r="84" spans="1:6" x14ac:dyDescent="0.35">
      <c r="A84" s="86" t="str">
        <f t="shared" si="1"/>
        <v/>
      </c>
      <c r="B84" s="288">
        <v>43988</v>
      </c>
      <c r="C84" s="279">
        <v>1636</v>
      </c>
      <c r="D84" s="279">
        <v>219</v>
      </c>
      <c r="E84" s="279">
        <v>156</v>
      </c>
      <c r="F84" s="264"/>
    </row>
    <row r="85" spans="1:6" x14ac:dyDescent="0.35">
      <c r="A85" s="86" t="str">
        <f t="shared" si="1"/>
        <v/>
      </c>
      <c r="B85" s="288">
        <v>43989</v>
      </c>
      <c r="C85" s="279">
        <v>1631</v>
      </c>
      <c r="D85" s="279">
        <v>236</v>
      </c>
      <c r="E85" s="279">
        <v>158</v>
      </c>
      <c r="F85" s="264"/>
    </row>
    <row r="86" spans="1:6" x14ac:dyDescent="0.35">
      <c r="A86" s="86" t="str">
        <f t="shared" si="1"/>
        <v/>
      </c>
      <c r="B86" s="288">
        <v>43990</v>
      </c>
      <c r="C86" s="279">
        <v>1653</v>
      </c>
      <c r="D86" s="279">
        <v>254</v>
      </c>
      <c r="E86" s="279">
        <v>178</v>
      </c>
      <c r="F86" s="264"/>
    </row>
    <row r="87" spans="1:6" x14ac:dyDescent="0.35">
      <c r="A87" s="86" t="str">
        <f t="shared" si="1"/>
        <v/>
      </c>
      <c r="B87" s="288">
        <v>43991</v>
      </c>
      <c r="C87" s="279">
        <v>1543</v>
      </c>
      <c r="D87" s="279">
        <v>235</v>
      </c>
      <c r="E87" s="279">
        <v>167</v>
      </c>
      <c r="F87" s="264"/>
    </row>
    <row r="88" spans="1:6" x14ac:dyDescent="0.35">
      <c r="A88" s="86">
        <f t="shared" si="1"/>
        <v>43992</v>
      </c>
      <c r="B88" s="288">
        <v>43992</v>
      </c>
      <c r="C88" s="279">
        <v>1520</v>
      </c>
      <c r="D88" s="279">
        <v>250</v>
      </c>
      <c r="E88" s="279">
        <v>165</v>
      </c>
      <c r="F88" s="264"/>
    </row>
    <row r="89" spans="1:6" x14ac:dyDescent="0.35">
      <c r="A89" s="86" t="str">
        <f t="shared" si="1"/>
        <v/>
      </c>
      <c r="B89" s="288">
        <v>43993</v>
      </c>
      <c r="C89" s="279">
        <v>1594</v>
      </c>
      <c r="D89" s="279">
        <v>247</v>
      </c>
      <c r="E89" s="279">
        <v>169</v>
      </c>
      <c r="F89" s="264"/>
    </row>
    <row r="90" spans="1:6" x14ac:dyDescent="0.35">
      <c r="A90" s="86" t="str">
        <f t="shared" si="1"/>
        <v/>
      </c>
      <c r="B90" s="288">
        <v>43994</v>
      </c>
      <c r="C90" s="279">
        <v>1684</v>
      </c>
      <c r="D90" s="279">
        <v>210</v>
      </c>
      <c r="E90" s="279">
        <v>141</v>
      </c>
      <c r="F90" s="264"/>
    </row>
    <row r="91" spans="1:6" x14ac:dyDescent="0.35">
      <c r="A91" s="86" t="str">
        <f t="shared" si="1"/>
        <v/>
      </c>
      <c r="B91" s="288">
        <v>43995</v>
      </c>
      <c r="C91" s="279">
        <v>1625</v>
      </c>
      <c r="D91" s="279">
        <v>240</v>
      </c>
      <c r="E91" s="279">
        <v>163</v>
      </c>
      <c r="F91" s="264"/>
    </row>
    <row r="92" spans="1:6" x14ac:dyDescent="0.35">
      <c r="A92" s="86" t="str">
        <f t="shared" si="1"/>
        <v/>
      </c>
      <c r="B92" s="288">
        <v>43996</v>
      </c>
      <c r="C92" s="279">
        <v>1681</v>
      </c>
      <c r="D92" s="279">
        <v>224</v>
      </c>
      <c r="E92" s="279">
        <v>152</v>
      </c>
      <c r="F92" s="264"/>
    </row>
    <row r="93" spans="1:6" x14ac:dyDescent="0.35">
      <c r="A93" s="86" t="str">
        <f t="shared" si="1"/>
        <v/>
      </c>
      <c r="B93" s="288">
        <v>43997</v>
      </c>
      <c r="C93" s="279">
        <v>1720</v>
      </c>
      <c r="D93" s="279">
        <v>244</v>
      </c>
      <c r="E93" s="279">
        <v>176</v>
      </c>
      <c r="F93" s="264"/>
    </row>
    <row r="94" spans="1:6" x14ac:dyDescent="0.35">
      <c r="A94" s="86" t="str">
        <f t="shared" si="1"/>
        <v/>
      </c>
      <c r="B94" s="288">
        <v>43998</v>
      </c>
      <c r="C94" s="279">
        <v>1619</v>
      </c>
      <c r="D94" s="279">
        <v>222</v>
      </c>
      <c r="E94" s="279">
        <v>153</v>
      </c>
      <c r="F94" s="264"/>
    </row>
    <row r="95" spans="1:6" x14ac:dyDescent="0.35">
      <c r="A95" s="86">
        <f t="shared" si="1"/>
        <v>43999</v>
      </c>
      <c r="B95" s="288">
        <v>43999</v>
      </c>
      <c r="C95" s="279">
        <v>1633</v>
      </c>
      <c r="D95" s="279">
        <v>211</v>
      </c>
      <c r="E95" s="279">
        <v>150</v>
      </c>
      <c r="F95" s="264"/>
    </row>
    <row r="96" spans="1:6" x14ac:dyDescent="0.35">
      <c r="A96" s="86" t="str">
        <f t="shared" si="1"/>
        <v/>
      </c>
      <c r="B96" s="288">
        <v>44000</v>
      </c>
      <c r="C96" s="279">
        <v>1662</v>
      </c>
      <c r="D96" s="279">
        <v>216</v>
      </c>
      <c r="E96" s="279">
        <v>148</v>
      </c>
      <c r="F96" s="264"/>
    </row>
    <row r="97" spans="1:6" x14ac:dyDescent="0.35">
      <c r="A97" s="86" t="str">
        <f t="shared" ref="A97" si="2">IF(B97=A$1,B97,IF(MOD(B97-B$4,7)=0,B97,""))</f>
        <v/>
      </c>
      <c r="B97" s="288">
        <v>44001</v>
      </c>
      <c r="C97" s="279">
        <v>1711</v>
      </c>
      <c r="D97" s="279">
        <v>224</v>
      </c>
      <c r="E97" s="279">
        <v>158</v>
      </c>
      <c r="F97" s="264"/>
    </row>
    <row r="98" spans="1:6" x14ac:dyDescent="0.35">
      <c r="A98" s="86" t="str">
        <f t="shared" si="1"/>
        <v/>
      </c>
      <c r="B98" s="288">
        <v>44002</v>
      </c>
      <c r="C98" s="279">
        <v>1775</v>
      </c>
      <c r="D98" s="279">
        <v>204</v>
      </c>
      <c r="E98" s="279">
        <v>119</v>
      </c>
      <c r="F98" s="264"/>
    </row>
    <row r="99" spans="1:6" x14ac:dyDescent="0.35">
      <c r="A99" s="86" t="str">
        <f t="shared" si="1"/>
        <v/>
      </c>
      <c r="B99" s="288">
        <v>44003</v>
      </c>
      <c r="C99" s="279">
        <v>1600</v>
      </c>
      <c r="D99" s="279">
        <v>200</v>
      </c>
      <c r="E99" s="279">
        <v>127</v>
      </c>
      <c r="F99" s="264"/>
    </row>
    <row r="100" spans="1:6" x14ac:dyDescent="0.35">
      <c r="A100" s="86" t="str">
        <f t="shared" si="1"/>
        <v/>
      </c>
      <c r="B100" s="288">
        <v>44004</v>
      </c>
      <c r="C100" s="279">
        <v>1597</v>
      </c>
      <c r="D100" s="279">
        <v>194</v>
      </c>
      <c r="E100" s="279">
        <v>126</v>
      </c>
      <c r="F100" s="264"/>
    </row>
    <row r="101" spans="1:6" x14ac:dyDescent="0.35">
      <c r="A101" s="86" t="str">
        <f t="shared" si="1"/>
        <v/>
      </c>
      <c r="B101" s="288">
        <v>44005</v>
      </c>
      <c r="C101" s="279">
        <v>1545</v>
      </c>
      <c r="D101" s="279">
        <v>207</v>
      </c>
      <c r="E101" s="279">
        <v>148</v>
      </c>
      <c r="F101" s="264"/>
    </row>
    <row r="102" spans="1:6" x14ac:dyDescent="0.35">
      <c r="A102" s="86">
        <f t="shared" si="1"/>
        <v>44006</v>
      </c>
      <c r="B102" s="288">
        <v>44006</v>
      </c>
      <c r="C102" s="279">
        <v>1681</v>
      </c>
      <c r="D102" s="279">
        <v>193</v>
      </c>
      <c r="E102" s="279">
        <v>136</v>
      </c>
      <c r="F102" s="264"/>
    </row>
    <row r="103" spans="1:6" x14ac:dyDescent="0.35">
      <c r="A103" s="86" t="str">
        <f t="shared" si="1"/>
        <v/>
      </c>
      <c r="B103" s="288">
        <v>44007</v>
      </c>
      <c r="C103" s="279">
        <v>1768</v>
      </c>
      <c r="D103" s="279">
        <v>229</v>
      </c>
      <c r="E103" s="279">
        <v>162</v>
      </c>
      <c r="F103" s="264"/>
    </row>
    <row r="104" spans="1:6" x14ac:dyDescent="0.35">
      <c r="A104" s="86" t="str">
        <f t="shared" si="1"/>
        <v/>
      </c>
      <c r="B104" s="288">
        <v>44008</v>
      </c>
      <c r="C104" s="279">
        <v>1665</v>
      </c>
      <c r="D104" s="279">
        <v>205</v>
      </c>
      <c r="E104" s="279">
        <v>154</v>
      </c>
      <c r="F104" s="264"/>
    </row>
    <row r="105" spans="1:6" x14ac:dyDescent="0.35">
      <c r="A105" s="86" t="str">
        <f t="shared" si="1"/>
        <v/>
      </c>
      <c r="B105" s="288">
        <v>44009</v>
      </c>
      <c r="C105" s="279">
        <v>1694</v>
      </c>
      <c r="D105" s="279">
        <v>209</v>
      </c>
      <c r="E105" s="279">
        <v>147</v>
      </c>
      <c r="F105" s="264"/>
    </row>
    <row r="106" spans="1:6" x14ac:dyDescent="0.35">
      <c r="A106" s="86" t="str">
        <f t="shared" si="1"/>
        <v/>
      </c>
      <c r="B106" s="288">
        <v>44010</v>
      </c>
      <c r="C106" s="279">
        <v>1576</v>
      </c>
      <c r="D106" s="279">
        <v>190</v>
      </c>
      <c r="E106" s="279">
        <v>129</v>
      </c>
      <c r="F106" s="264"/>
    </row>
    <row r="107" spans="1:6" x14ac:dyDescent="0.35">
      <c r="A107" s="86" t="str">
        <f t="shared" si="1"/>
        <v/>
      </c>
      <c r="B107" s="288">
        <v>44011</v>
      </c>
      <c r="C107" s="279">
        <v>1634</v>
      </c>
      <c r="D107" s="279">
        <v>230</v>
      </c>
      <c r="E107" s="279">
        <v>159</v>
      </c>
      <c r="F107" s="264"/>
    </row>
    <row r="108" spans="1:6" x14ac:dyDescent="0.35">
      <c r="A108" s="86" t="str">
        <f t="shared" si="1"/>
        <v/>
      </c>
      <c r="B108" s="288">
        <v>44012</v>
      </c>
      <c r="C108" s="279">
        <v>1614</v>
      </c>
      <c r="D108" s="279">
        <v>216</v>
      </c>
      <c r="E108" s="279">
        <v>158</v>
      </c>
      <c r="F108" s="264"/>
    </row>
    <row r="109" spans="1:6" x14ac:dyDescent="0.35">
      <c r="A109" s="86">
        <f t="shared" si="1"/>
        <v>44013</v>
      </c>
      <c r="B109" s="288">
        <v>44013</v>
      </c>
      <c r="C109" s="279">
        <v>1610</v>
      </c>
      <c r="D109" s="279">
        <v>198</v>
      </c>
      <c r="E109" s="279">
        <v>149</v>
      </c>
      <c r="F109" s="264"/>
    </row>
    <row r="110" spans="1:6" x14ac:dyDescent="0.35">
      <c r="A110" s="86" t="str">
        <f t="shared" ref="A110" si="3">IF(B110=A$1,B110,IF(MOD(B110-B$4,7)=0,B110,""))</f>
        <v/>
      </c>
      <c r="B110" s="288">
        <v>44014</v>
      </c>
      <c r="C110" s="279">
        <v>1577</v>
      </c>
      <c r="D110" s="279">
        <v>213</v>
      </c>
      <c r="E110" s="279">
        <v>147</v>
      </c>
      <c r="F110" s="264"/>
    </row>
    <row r="111" spans="1:6" x14ac:dyDescent="0.35">
      <c r="A111" s="86" t="str">
        <f t="shared" si="1"/>
        <v/>
      </c>
      <c r="B111" s="288">
        <v>44015</v>
      </c>
      <c r="C111" s="279">
        <v>1630</v>
      </c>
      <c r="D111" s="279">
        <v>243</v>
      </c>
      <c r="E111" s="279">
        <v>180</v>
      </c>
      <c r="F111" s="264"/>
    </row>
    <row r="112" spans="1:6" x14ac:dyDescent="0.35">
      <c r="A112" s="86" t="str">
        <f t="shared" si="1"/>
        <v/>
      </c>
      <c r="B112" s="288">
        <v>44016</v>
      </c>
      <c r="C112" s="279">
        <v>1587</v>
      </c>
      <c r="D112" s="279">
        <v>233</v>
      </c>
      <c r="E112" s="279">
        <v>153</v>
      </c>
      <c r="F112" s="264"/>
    </row>
    <row r="113" spans="1:6" x14ac:dyDescent="0.35">
      <c r="A113" s="86" t="str">
        <f t="shared" si="1"/>
        <v/>
      </c>
      <c r="B113" s="288">
        <v>44017</v>
      </c>
      <c r="C113" s="279">
        <v>1555</v>
      </c>
      <c r="D113" s="279">
        <v>197</v>
      </c>
      <c r="E113" s="279">
        <v>124</v>
      </c>
      <c r="F113" s="264"/>
    </row>
    <row r="114" spans="1:6" x14ac:dyDescent="0.35">
      <c r="A114" s="86" t="str">
        <f t="shared" si="1"/>
        <v/>
      </c>
      <c r="B114" s="288">
        <v>44018</v>
      </c>
      <c r="C114" s="279">
        <v>1625</v>
      </c>
      <c r="D114" s="279">
        <v>205</v>
      </c>
      <c r="E114" s="279">
        <v>127</v>
      </c>
      <c r="F114" s="264"/>
    </row>
    <row r="115" spans="1:6" x14ac:dyDescent="0.35">
      <c r="A115" s="86" t="str">
        <f t="shared" si="1"/>
        <v/>
      </c>
      <c r="B115" s="288">
        <v>44019</v>
      </c>
      <c r="C115" s="279">
        <v>1579</v>
      </c>
      <c r="D115" s="279">
        <v>143</v>
      </c>
      <c r="E115" s="279">
        <v>104</v>
      </c>
      <c r="F115" s="264"/>
    </row>
    <row r="116" spans="1:6" x14ac:dyDescent="0.35">
      <c r="A116" s="86">
        <f t="shared" si="1"/>
        <v>44020</v>
      </c>
      <c r="B116" s="288">
        <v>44020</v>
      </c>
      <c r="C116" s="279">
        <v>1591</v>
      </c>
      <c r="D116" s="279">
        <v>170</v>
      </c>
      <c r="E116" s="279">
        <v>120</v>
      </c>
      <c r="F116" s="264"/>
    </row>
    <row r="117" spans="1:6" x14ac:dyDescent="0.35">
      <c r="A117" s="86" t="str">
        <f t="shared" si="1"/>
        <v/>
      </c>
      <c r="B117" s="288">
        <v>44021</v>
      </c>
      <c r="C117" s="279">
        <v>1658</v>
      </c>
      <c r="D117" s="279">
        <v>195</v>
      </c>
      <c r="E117" s="279">
        <v>134</v>
      </c>
      <c r="F117" s="264"/>
    </row>
    <row r="118" spans="1:6" x14ac:dyDescent="0.35">
      <c r="A118" s="86" t="str">
        <f t="shared" si="1"/>
        <v/>
      </c>
      <c r="B118" s="288">
        <v>44022</v>
      </c>
      <c r="C118" s="279">
        <v>1668</v>
      </c>
      <c r="D118" s="279">
        <v>161</v>
      </c>
      <c r="E118" s="279">
        <v>114</v>
      </c>
      <c r="F118" s="264"/>
    </row>
    <row r="119" spans="1:6" x14ac:dyDescent="0.35">
      <c r="A119" s="86" t="str">
        <f t="shared" si="1"/>
        <v/>
      </c>
      <c r="B119" s="288">
        <v>44023</v>
      </c>
      <c r="C119" s="279">
        <v>1678</v>
      </c>
      <c r="D119" s="279">
        <v>168</v>
      </c>
      <c r="E119" s="279">
        <v>131</v>
      </c>
      <c r="F119" s="264"/>
    </row>
    <row r="120" spans="1:6" x14ac:dyDescent="0.35">
      <c r="A120" s="86" t="str">
        <f>IF(B120=A$1,B120,IF(MOD(B120-B$4,7)=0,B120,""))</f>
        <v/>
      </c>
      <c r="B120" s="288">
        <v>44024</v>
      </c>
      <c r="C120" s="279">
        <v>1692</v>
      </c>
      <c r="D120" s="279">
        <v>163</v>
      </c>
      <c r="E120" s="279">
        <v>108</v>
      </c>
      <c r="F120" s="264"/>
    </row>
    <row r="121" spans="1:6" x14ac:dyDescent="0.35">
      <c r="A121" s="86" t="str">
        <f>IF(B121=A$1,B121,IF(MOD(B121-B$4,7)=0,B121,""))</f>
        <v/>
      </c>
      <c r="B121" s="288">
        <v>44025</v>
      </c>
      <c r="C121" s="279">
        <v>1718</v>
      </c>
      <c r="D121" s="279">
        <v>181</v>
      </c>
      <c r="E121" s="279">
        <v>131</v>
      </c>
      <c r="F121" s="264"/>
    </row>
    <row r="122" spans="1:6" x14ac:dyDescent="0.35">
      <c r="A122" s="86" t="str">
        <f t="shared" si="1"/>
        <v/>
      </c>
      <c r="B122" s="288">
        <v>44026</v>
      </c>
      <c r="C122" s="279">
        <v>1629</v>
      </c>
      <c r="D122" s="279">
        <v>197</v>
      </c>
      <c r="E122" s="279">
        <v>142</v>
      </c>
      <c r="F122" s="264"/>
    </row>
    <row r="123" spans="1:6" x14ac:dyDescent="0.35">
      <c r="A123" s="86">
        <f t="shared" si="1"/>
        <v>44027</v>
      </c>
      <c r="B123" s="288">
        <v>44027</v>
      </c>
      <c r="C123" s="279">
        <v>1636</v>
      </c>
      <c r="D123" s="279">
        <v>182</v>
      </c>
      <c r="E123" s="279">
        <v>131</v>
      </c>
      <c r="F123" s="264"/>
    </row>
    <row r="124" spans="1:6" x14ac:dyDescent="0.35">
      <c r="A124" s="86" t="str">
        <f t="shared" si="1"/>
        <v/>
      </c>
      <c r="B124" s="288">
        <v>44028</v>
      </c>
      <c r="C124" s="279">
        <v>1786</v>
      </c>
      <c r="D124" s="279">
        <v>227</v>
      </c>
      <c r="E124" s="279">
        <v>160</v>
      </c>
      <c r="F124" s="264"/>
    </row>
    <row r="125" spans="1:6" x14ac:dyDescent="0.35">
      <c r="A125" s="86" t="str">
        <f t="shared" si="1"/>
        <v/>
      </c>
      <c r="B125" s="288">
        <v>44029</v>
      </c>
      <c r="C125" s="279">
        <v>1777</v>
      </c>
      <c r="D125" s="279">
        <v>166</v>
      </c>
      <c r="E125" s="279">
        <v>123</v>
      </c>
      <c r="F125" s="264"/>
    </row>
    <row r="126" spans="1:6" x14ac:dyDescent="0.35">
      <c r="A126" s="86" t="str">
        <f t="shared" si="1"/>
        <v/>
      </c>
      <c r="B126" s="288">
        <v>44030</v>
      </c>
      <c r="C126" s="279">
        <v>1716</v>
      </c>
      <c r="D126" s="279">
        <v>160</v>
      </c>
      <c r="E126" s="279">
        <v>97</v>
      </c>
      <c r="F126" s="264"/>
    </row>
    <row r="127" spans="1:6" x14ac:dyDescent="0.35">
      <c r="A127" s="86" t="str">
        <f t="shared" si="1"/>
        <v/>
      </c>
      <c r="B127" s="288">
        <v>44031</v>
      </c>
      <c r="C127" s="279">
        <v>1632</v>
      </c>
      <c r="D127" s="279">
        <v>126</v>
      </c>
      <c r="E127" s="279">
        <v>95</v>
      </c>
      <c r="F127" s="264"/>
    </row>
    <row r="128" spans="1:6" x14ac:dyDescent="0.35">
      <c r="A128" s="86">
        <f t="shared" si="1"/>
        <v>44032</v>
      </c>
      <c r="B128" s="290">
        <v>44032</v>
      </c>
      <c r="C128" s="281">
        <v>1651</v>
      </c>
      <c r="D128" s="281">
        <v>176</v>
      </c>
      <c r="E128" s="281">
        <v>123</v>
      </c>
      <c r="F128" s="264"/>
    </row>
    <row r="129" spans="1:1" x14ac:dyDescent="0.35">
      <c r="A129" s="86" t="str">
        <f t="shared" si="1"/>
        <v/>
      </c>
    </row>
    <row r="130" spans="1:1" x14ac:dyDescent="0.35">
      <c r="A130" s="86" t="str">
        <f t="shared" si="1"/>
        <v/>
      </c>
    </row>
    <row r="131" spans="1:1" x14ac:dyDescent="0.35">
      <c r="A131" s="86" t="str">
        <f t="shared" si="1"/>
        <v/>
      </c>
    </row>
    <row r="132" spans="1:1" x14ac:dyDescent="0.35">
      <c r="A132" s="86" t="str">
        <f t="shared" si="1"/>
        <v/>
      </c>
    </row>
    <row r="133" spans="1:1" x14ac:dyDescent="0.35">
      <c r="A133" s="86" t="str">
        <f t="shared" ref="A133:A196" si="4">IF(B133=A$1,B133,IF(MOD(B133-B$4,7)=0,B133,""))</f>
        <v/>
      </c>
    </row>
    <row r="134" spans="1:1" x14ac:dyDescent="0.35">
      <c r="A134" s="86" t="str">
        <f t="shared" si="4"/>
        <v/>
      </c>
    </row>
    <row r="135" spans="1:1" x14ac:dyDescent="0.35">
      <c r="A135" s="86" t="str">
        <f t="shared" si="4"/>
        <v/>
      </c>
    </row>
    <row r="136" spans="1:1" x14ac:dyDescent="0.35">
      <c r="A136" s="86" t="str">
        <f t="shared" si="4"/>
        <v/>
      </c>
    </row>
    <row r="137" spans="1:1" x14ac:dyDescent="0.35">
      <c r="A137" s="86" t="str">
        <f t="shared" si="4"/>
        <v/>
      </c>
    </row>
    <row r="138" spans="1:1" x14ac:dyDescent="0.35">
      <c r="A138" s="86" t="str">
        <f t="shared" si="4"/>
        <v/>
      </c>
    </row>
    <row r="139" spans="1:1" x14ac:dyDescent="0.35">
      <c r="A139" s="86" t="str">
        <f t="shared" si="4"/>
        <v/>
      </c>
    </row>
    <row r="140" spans="1:1" x14ac:dyDescent="0.35">
      <c r="A140" s="86" t="str">
        <f t="shared" si="4"/>
        <v/>
      </c>
    </row>
    <row r="141" spans="1:1" x14ac:dyDescent="0.35">
      <c r="A141" s="86" t="str">
        <f t="shared" si="4"/>
        <v/>
      </c>
    </row>
    <row r="142" spans="1:1" x14ac:dyDescent="0.35">
      <c r="A142" s="86" t="str">
        <f t="shared" si="4"/>
        <v/>
      </c>
    </row>
    <row r="143" spans="1:1" x14ac:dyDescent="0.35">
      <c r="A143" s="86" t="str">
        <f t="shared" si="4"/>
        <v/>
      </c>
    </row>
    <row r="144" spans="1:1" x14ac:dyDescent="0.35">
      <c r="A144" s="86" t="str">
        <f t="shared" si="4"/>
        <v/>
      </c>
    </row>
    <row r="145" spans="1:1" x14ac:dyDescent="0.35">
      <c r="A145" s="86" t="str">
        <f t="shared" si="4"/>
        <v/>
      </c>
    </row>
    <row r="146" spans="1:1" x14ac:dyDescent="0.35">
      <c r="A146" s="86" t="str">
        <f t="shared" si="4"/>
        <v/>
      </c>
    </row>
    <row r="147" spans="1:1" x14ac:dyDescent="0.35">
      <c r="A147" s="86" t="str">
        <f t="shared" si="4"/>
        <v/>
      </c>
    </row>
    <row r="148" spans="1:1" x14ac:dyDescent="0.35">
      <c r="A148" s="86" t="str">
        <f t="shared" si="4"/>
        <v/>
      </c>
    </row>
    <row r="149" spans="1:1" x14ac:dyDescent="0.35">
      <c r="A149" s="86" t="str">
        <f t="shared" si="4"/>
        <v/>
      </c>
    </row>
    <row r="150" spans="1:1" x14ac:dyDescent="0.35">
      <c r="A150" s="86" t="str">
        <f t="shared" si="4"/>
        <v/>
      </c>
    </row>
    <row r="151" spans="1:1" x14ac:dyDescent="0.35">
      <c r="A151" s="86" t="str">
        <f t="shared" si="4"/>
        <v/>
      </c>
    </row>
    <row r="152" spans="1:1" x14ac:dyDescent="0.35">
      <c r="A152" s="86" t="str">
        <f t="shared" si="4"/>
        <v/>
      </c>
    </row>
    <row r="153" spans="1:1" x14ac:dyDescent="0.35">
      <c r="A153" s="86" t="str">
        <f t="shared" si="4"/>
        <v/>
      </c>
    </row>
    <row r="154" spans="1:1" x14ac:dyDescent="0.35">
      <c r="A154" s="86" t="str">
        <f t="shared" si="4"/>
        <v/>
      </c>
    </row>
    <row r="155" spans="1:1" x14ac:dyDescent="0.35">
      <c r="A155" s="86" t="str">
        <f t="shared" si="4"/>
        <v/>
      </c>
    </row>
    <row r="156" spans="1:1" x14ac:dyDescent="0.35">
      <c r="A156" s="86" t="str">
        <f t="shared" si="4"/>
        <v/>
      </c>
    </row>
    <row r="157" spans="1:1" x14ac:dyDescent="0.35">
      <c r="A157" s="86" t="str">
        <f t="shared" si="4"/>
        <v/>
      </c>
    </row>
    <row r="158" spans="1:1" x14ac:dyDescent="0.35">
      <c r="A158" s="86" t="str">
        <f t="shared" si="4"/>
        <v/>
      </c>
    </row>
    <row r="159" spans="1:1" x14ac:dyDescent="0.35">
      <c r="A159" s="86" t="str">
        <f t="shared" si="4"/>
        <v/>
      </c>
    </row>
    <row r="160" spans="1:1" x14ac:dyDescent="0.35">
      <c r="A160" s="86" t="str">
        <f t="shared" si="4"/>
        <v/>
      </c>
    </row>
    <row r="161" spans="1:1" x14ac:dyDescent="0.35">
      <c r="A161" s="86" t="str">
        <f t="shared" si="4"/>
        <v/>
      </c>
    </row>
    <row r="162" spans="1:1" x14ac:dyDescent="0.35">
      <c r="A162" s="86" t="str">
        <f t="shared" si="4"/>
        <v/>
      </c>
    </row>
    <row r="163" spans="1:1" x14ac:dyDescent="0.35">
      <c r="A163" s="86" t="str">
        <f t="shared" si="4"/>
        <v/>
      </c>
    </row>
    <row r="164" spans="1:1" x14ac:dyDescent="0.35">
      <c r="A164" s="86" t="str">
        <f t="shared" si="4"/>
        <v/>
      </c>
    </row>
    <row r="165" spans="1:1" x14ac:dyDescent="0.35">
      <c r="A165" s="86" t="str">
        <f t="shared" si="4"/>
        <v/>
      </c>
    </row>
    <row r="166" spans="1:1" x14ac:dyDescent="0.35">
      <c r="A166" s="86" t="str">
        <f t="shared" si="4"/>
        <v/>
      </c>
    </row>
    <row r="167" spans="1:1" x14ac:dyDescent="0.35">
      <c r="A167" s="86" t="str">
        <f t="shared" si="4"/>
        <v/>
      </c>
    </row>
    <row r="168" spans="1:1" x14ac:dyDescent="0.35">
      <c r="A168" s="86" t="str">
        <f t="shared" si="4"/>
        <v/>
      </c>
    </row>
    <row r="169" spans="1:1" x14ac:dyDescent="0.35">
      <c r="A169" s="86" t="str">
        <f t="shared" si="4"/>
        <v/>
      </c>
    </row>
    <row r="170" spans="1:1" x14ac:dyDescent="0.35">
      <c r="A170" s="86" t="str">
        <f t="shared" si="4"/>
        <v/>
      </c>
    </row>
    <row r="171" spans="1:1" x14ac:dyDescent="0.35">
      <c r="A171" s="86" t="str">
        <f t="shared" si="4"/>
        <v/>
      </c>
    </row>
    <row r="172" spans="1:1" x14ac:dyDescent="0.35">
      <c r="A172" s="86" t="str">
        <f t="shared" si="4"/>
        <v/>
      </c>
    </row>
    <row r="173" spans="1:1" x14ac:dyDescent="0.35">
      <c r="A173" s="86" t="str">
        <f t="shared" si="4"/>
        <v/>
      </c>
    </row>
    <row r="174" spans="1:1" x14ac:dyDescent="0.35">
      <c r="A174" s="86" t="str">
        <f t="shared" si="4"/>
        <v/>
      </c>
    </row>
    <row r="175" spans="1:1" x14ac:dyDescent="0.35">
      <c r="A175" s="86" t="str">
        <f t="shared" si="4"/>
        <v/>
      </c>
    </row>
    <row r="176" spans="1:1" x14ac:dyDescent="0.35">
      <c r="A176" s="86" t="str">
        <f t="shared" si="4"/>
        <v/>
      </c>
    </row>
    <row r="177" spans="1:1" x14ac:dyDescent="0.35">
      <c r="A177" s="86" t="str">
        <f t="shared" si="4"/>
        <v/>
      </c>
    </row>
    <row r="178" spans="1:1" x14ac:dyDescent="0.35">
      <c r="A178" s="86" t="str">
        <f t="shared" si="4"/>
        <v/>
      </c>
    </row>
    <row r="179" spans="1:1" x14ac:dyDescent="0.35">
      <c r="A179" s="86" t="str">
        <f t="shared" si="4"/>
        <v/>
      </c>
    </row>
    <row r="180" spans="1:1" x14ac:dyDescent="0.35">
      <c r="A180" s="86" t="str">
        <f t="shared" si="4"/>
        <v/>
      </c>
    </row>
    <row r="181" spans="1:1" x14ac:dyDescent="0.35">
      <c r="A181" s="86" t="str">
        <f t="shared" si="4"/>
        <v/>
      </c>
    </row>
    <row r="182" spans="1:1" x14ac:dyDescent="0.35">
      <c r="A182" s="86" t="str">
        <f t="shared" si="4"/>
        <v/>
      </c>
    </row>
    <row r="183" spans="1:1" x14ac:dyDescent="0.35">
      <c r="A183" s="86" t="str">
        <f t="shared" si="4"/>
        <v/>
      </c>
    </row>
    <row r="184" spans="1:1" x14ac:dyDescent="0.35">
      <c r="A184" s="86" t="str">
        <f t="shared" si="4"/>
        <v/>
      </c>
    </row>
    <row r="185" spans="1:1" x14ac:dyDescent="0.35">
      <c r="A185" s="86" t="str">
        <f t="shared" si="4"/>
        <v/>
      </c>
    </row>
    <row r="186" spans="1:1" x14ac:dyDescent="0.35">
      <c r="A186" s="86" t="str">
        <f t="shared" si="4"/>
        <v/>
      </c>
    </row>
    <row r="187" spans="1:1" x14ac:dyDescent="0.35">
      <c r="A187" s="86" t="str">
        <f t="shared" si="4"/>
        <v/>
      </c>
    </row>
    <row r="188" spans="1:1" x14ac:dyDescent="0.35">
      <c r="A188" s="86" t="str">
        <f t="shared" si="4"/>
        <v/>
      </c>
    </row>
    <row r="189" spans="1:1" x14ac:dyDescent="0.35">
      <c r="A189" s="86" t="str">
        <f t="shared" si="4"/>
        <v/>
      </c>
    </row>
    <row r="190" spans="1:1" x14ac:dyDescent="0.35">
      <c r="A190" s="86" t="str">
        <f t="shared" si="4"/>
        <v/>
      </c>
    </row>
    <row r="191" spans="1:1" x14ac:dyDescent="0.35">
      <c r="A191" s="86" t="str">
        <f t="shared" si="4"/>
        <v/>
      </c>
    </row>
    <row r="192" spans="1:1" x14ac:dyDescent="0.35">
      <c r="A192" s="86" t="str">
        <f t="shared" si="4"/>
        <v/>
      </c>
    </row>
    <row r="193" spans="1:1" x14ac:dyDescent="0.35">
      <c r="A193" s="86" t="str">
        <f t="shared" si="4"/>
        <v/>
      </c>
    </row>
    <row r="194" spans="1:1" x14ac:dyDescent="0.35">
      <c r="A194" s="86" t="str">
        <f t="shared" si="4"/>
        <v/>
      </c>
    </row>
    <row r="195" spans="1:1" x14ac:dyDescent="0.35">
      <c r="A195" s="86" t="str">
        <f t="shared" si="4"/>
        <v/>
      </c>
    </row>
    <row r="196" spans="1:1" x14ac:dyDescent="0.35">
      <c r="A196" s="86" t="str">
        <f t="shared" si="4"/>
        <v/>
      </c>
    </row>
    <row r="197" spans="1:1" x14ac:dyDescent="0.35">
      <c r="A197" s="86" t="str">
        <f t="shared" ref="A197:A200" si="5">IF(B197=A$1,B197,IF(MOD(B197-B$4,7)=0,B197,""))</f>
        <v/>
      </c>
    </row>
    <row r="198" spans="1:1" x14ac:dyDescent="0.35">
      <c r="A198" s="86" t="str">
        <f t="shared" si="5"/>
        <v/>
      </c>
    </row>
    <row r="199" spans="1:1" x14ac:dyDescent="0.35">
      <c r="A199" s="86" t="str">
        <f t="shared" si="5"/>
        <v/>
      </c>
    </row>
    <row r="200" spans="1:1" x14ac:dyDescent="0.3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29" customWidth="1"/>
    <col min="2" max="2" width="23.453125" style="229" customWidth="1"/>
    <col min="3" max="3" width="26.453125" style="229" customWidth="1"/>
    <col min="4" max="4" width="3.453125" style="229" customWidth="1"/>
    <col min="5" max="5" width="12.453125" style="229" customWidth="1"/>
    <col min="6" max="6" width="25.453125" style="229" customWidth="1"/>
    <col min="7" max="7" width="4.453125" style="254" customWidth="1"/>
    <col min="8" max="16384" width="9.453125" style="230"/>
  </cols>
  <sheetData>
    <row r="1" spans="1:18" x14ac:dyDescent="0.35">
      <c r="A1" s="199" t="s">
        <v>148</v>
      </c>
      <c r="B1" s="199"/>
      <c r="C1" s="199"/>
      <c r="D1" s="199"/>
      <c r="G1" s="229"/>
      <c r="R1" s="231" t="s">
        <v>29</v>
      </c>
    </row>
    <row r="2" spans="1:18" ht="30.65" customHeight="1" x14ac:dyDescent="0.35">
      <c r="A2" s="232"/>
      <c r="B2" s="596" t="s">
        <v>115</v>
      </c>
      <c r="C2" s="597"/>
      <c r="D2" s="233"/>
      <c r="E2" s="234"/>
      <c r="F2" s="235" t="s">
        <v>117</v>
      </c>
      <c r="G2" s="230"/>
    </row>
    <row r="3" spans="1:18" ht="39.5" x14ac:dyDescent="0.35">
      <c r="A3" s="236" t="s">
        <v>0</v>
      </c>
      <c r="B3" s="237" t="s">
        <v>144</v>
      </c>
      <c r="C3" s="237" t="s">
        <v>145</v>
      </c>
      <c r="D3" s="238"/>
      <c r="E3" s="239" t="s">
        <v>118</v>
      </c>
      <c r="F3" s="237" t="s">
        <v>146</v>
      </c>
      <c r="G3" s="240"/>
    </row>
    <row r="4" spans="1:18" x14ac:dyDescent="0.35">
      <c r="A4" s="241">
        <v>44010</v>
      </c>
      <c r="B4" s="242">
        <v>143</v>
      </c>
      <c r="C4" s="243">
        <v>0.13</v>
      </c>
      <c r="D4" s="244"/>
      <c r="E4" s="245"/>
      <c r="F4" s="246"/>
      <c r="G4" s="230"/>
    </row>
    <row r="5" spans="1:18" x14ac:dyDescent="0.35">
      <c r="A5" s="247">
        <v>44011</v>
      </c>
      <c r="B5" s="234">
        <v>140</v>
      </c>
      <c r="C5" s="243">
        <v>0.13</v>
      </c>
      <c r="D5" s="233"/>
      <c r="E5" s="245"/>
      <c r="F5" s="246"/>
      <c r="G5" s="230"/>
    </row>
    <row r="6" spans="1:18" x14ac:dyDescent="0.35">
      <c r="A6" s="247">
        <v>44012</v>
      </c>
      <c r="B6" s="234">
        <v>138</v>
      </c>
      <c r="C6" s="243">
        <v>0.13</v>
      </c>
      <c r="D6" s="233"/>
      <c r="E6" s="245"/>
      <c r="F6" s="246"/>
      <c r="G6" s="230"/>
    </row>
    <row r="7" spans="1:18" x14ac:dyDescent="0.35">
      <c r="A7" s="247">
        <v>44013</v>
      </c>
      <c r="B7" s="234">
        <v>135</v>
      </c>
      <c r="C7" s="243">
        <v>0.13</v>
      </c>
      <c r="D7" s="233"/>
      <c r="E7" s="245"/>
      <c r="F7" s="246"/>
      <c r="G7" s="230"/>
    </row>
    <row r="8" spans="1:18" x14ac:dyDescent="0.35">
      <c r="A8" s="247">
        <v>44014</v>
      </c>
      <c r="B8" s="234">
        <v>135</v>
      </c>
      <c r="C8" s="243">
        <v>0.13</v>
      </c>
      <c r="D8" s="233"/>
      <c r="E8" s="245"/>
      <c r="F8" s="246"/>
      <c r="G8" s="230"/>
    </row>
    <row r="9" spans="1:18" x14ac:dyDescent="0.35">
      <c r="A9" s="247">
        <v>44015</v>
      </c>
      <c r="B9" s="234">
        <v>129</v>
      </c>
      <c r="C9" s="243">
        <v>0.12</v>
      </c>
      <c r="D9" s="233"/>
      <c r="E9" s="245"/>
      <c r="F9" s="246"/>
      <c r="G9" s="230"/>
    </row>
    <row r="10" spans="1:18" x14ac:dyDescent="0.35">
      <c r="A10" s="247">
        <v>44016</v>
      </c>
      <c r="B10" s="234">
        <v>125</v>
      </c>
      <c r="C10" s="243">
        <v>0.12</v>
      </c>
      <c r="D10" s="233"/>
      <c r="E10" s="245"/>
      <c r="F10" s="246"/>
      <c r="G10" s="230"/>
    </row>
    <row r="11" spans="1:18" x14ac:dyDescent="0.35">
      <c r="A11" s="247">
        <v>44017</v>
      </c>
      <c r="B11" s="234">
        <v>123</v>
      </c>
      <c r="C11" s="243">
        <v>0.11</v>
      </c>
      <c r="D11" s="233"/>
      <c r="E11" s="245"/>
      <c r="F11" s="246"/>
      <c r="G11" s="230"/>
    </row>
    <row r="12" spans="1:18" x14ac:dyDescent="0.35">
      <c r="A12" s="247">
        <v>44018</v>
      </c>
      <c r="B12" s="234">
        <v>125</v>
      </c>
      <c r="C12" s="243">
        <v>0.12</v>
      </c>
      <c r="D12" s="233"/>
      <c r="E12" s="245"/>
      <c r="F12" s="246"/>
      <c r="G12" s="230"/>
    </row>
    <row r="13" spans="1:18" x14ac:dyDescent="0.35">
      <c r="A13" s="247">
        <v>44019</v>
      </c>
      <c r="B13" s="234">
        <v>119</v>
      </c>
      <c r="C13" s="243">
        <v>0.11</v>
      </c>
      <c r="D13" s="233"/>
      <c r="E13" s="245"/>
      <c r="F13" s="246"/>
      <c r="G13" s="230"/>
    </row>
    <row r="14" spans="1:18" x14ac:dyDescent="0.35">
      <c r="A14" s="247">
        <v>44020</v>
      </c>
      <c r="B14" s="234">
        <v>113</v>
      </c>
      <c r="C14" s="243">
        <v>0.1</v>
      </c>
      <c r="D14" s="233"/>
      <c r="E14" s="245"/>
      <c r="F14" s="246"/>
      <c r="G14" s="230"/>
    </row>
    <row r="15" spans="1:18" x14ac:dyDescent="0.35">
      <c r="A15" s="247">
        <v>44021</v>
      </c>
      <c r="B15" s="234">
        <v>117</v>
      </c>
      <c r="C15" s="243">
        <v>0.11</v>
      </c>
      <c r="D15" s="233"/>
      <c r="E15" s="245"/>
      <c r="F15" s="246"/>
      <c r="G15" s="230"/>
    </row>
    <row r="16" spans="1:18" x14ac:dyDescent="0.35">
      <c r="A16" s="247">
        <v>44022</v>
      </c>
      <c r="B16" s="234">
        <v>114</v>
      </c>
      <c r="C16" s="243">
        <v>0.11</v>
      </c>
      <c r="D16" s="233"/>
      <c r="E16" s="245"/>
      <c r="F16" s="246"/>
      <c r="G16" s="230"/>
    </row>
    <row r="17" spans="1:7" x14ac:dyDescent="0.35">
      <c r="A17" s="247">
        <v>44023</v>
      </c>
      <c r="B17" s="234">
        <v>115</v>
      </c>
      <c r="C17" s="243">
        <v>0.11</v>
      </c>
      <c r="D17" s="233"/>
      <c r="E17" s="245"/>
      <c r="F17" s="246"/>
      <c r="G17" s="230"/>
    </row>
    <row r="18" spans="1:7" x14ac:dyDescent="0.35">
      <c r="A18" s="247">
        <v>44024</v>
      </c>
      <c r="B18" s="234">
        <v>115</v>
      </c>
      <c r="C18" s="243">
        <v>0.11</v>
      </c>
      <c r="D18" s="233"/>
      <c r="E18" s="245"/>
      <c r="F18" s="246"/>
      <c r="G18" s="230"/>
    </row>
    <row r="19" spans="1:7" x14ac:dyDescent="0.35">
      <c r="A19" s="247">
        <v>44025</v>
      </c>
      <c r="B19" s="234">
        <v>108</v>
      </c>
      <c r="C19" s="243">
        <v>0.1</v>
      </c>
      <c r="D19" s="233"/>
      <c r="E19" s="245"/>
      <c r="F19" s="246"/>
      <c r="G19" s="230"/>
    </row>
    <row r="20" spans="1:7" x14ac:dyDescent="0.35">
      <c r="A20" s="247">
        <v>44026</v>
      </c>
      <c r="B20" s="234">
        <v>98</v>
      </c>
      <c r="C20" s="243">
        <v>0.09</v>
      </c>
      <c r="D20" s="233"/>
      <c r="E20" s="245"/>
      <c r="F20" s="246"/>
      <c r="G20" s="230"/>
    </row>
    <row r="21" spans="1:7" x14ac:dyDescent="0.35">
      <c r="A21" s="247">
        <v>44027</v>
      </c>
      <c r="B21" s="234">
        <v>97</v>
      </c>
      <c r="C21" s="243">
        <v>0.09</v>
      </c>
      <c r="D21" s="233"/>
      <c r="E21" s="245"/>
      <c r="F21" s="246"/>
      <c r="G21" s="248"/>
    </row>
    <row r="22" spans="1:7" x14ac:dyDescent="0.35">
      <c r="A22" s="247">
        <v>44028</v>
      </c>
      <c r="B22" s="234">
        <v>90</v>
      </c>
      <c r="C22" s="243">
        <v>0.08</v>
      </c>
      <c r="D22" s="233"/>
      <c r="E22" s="245"/>
      <c r="F22" s="246"/>
      <c r="G22" s="248"/>
    </row>
    <row r="23" spans="1:7" x14ac:dyDescent="0.35">
      <c r="A23" s="247">
        <v>44029</v>
      </c>
      <c r="B23" s="234">
        <v>85</v>
      </c>
      <c r="C23" s="243">
        <v>0.08</v>
      </c>
      <c r="D23" s="233"/>
      <c r="E23" s="245"/>
      <c r="F23" s="246"/>
      <c r="G23" s="230"/>
    </row>
    <row r="24" spans="1:7" x14ac:dyDescent="0.35">
      <c r="A24" s="247">
        <v>44030</v>
      </c>
      <c r="B24" s="234">
        <v>84</v>
      </c>
      <c r="C24" s="243">
        <v>0.08</v>
      </c>
      <c r="D24" s="233"/>
      <c r="E24" s="245"/>
      <c r="F24" s="246"/>
      <c r="G24" s="230"/>
    </row>
    <row r="25" spans="1:7" x14ac:dyDescent="0.35">
      <c r="A25" s="247">
        <v>44031</v>
      </c>
      <c r="B25" s="234">
        <v>82</v>
      </c>
      <c r="C25" s="243">
        <v>0.08</v>
      </c>
      <c r="D25" s="233"/>
      <c r="E25" s="245"/>
      <c r="F25" s="246"/>
      <c r="G25" s="230"/>
    </row>
    <row r="26" spans="1:7" x14ac:dyDescent="0.35">
      <c r="A26" s="247">
        <v>44032</v>
      </c>
      <c r="B26" s="234">
        <v>90</v>
      </c>
      <c r="C26" s="243">
        <v>0.08</v>
      </c>
      <c r="D26" s="233"/>
      <c r="E26" s="245"/>
      <c r="F26" s="246"/>
      <c r="G26" s="230"/>
    </row>
    <row r="27" spans="1:7" x14ac:dyDescent="0.35">
      <c r="A27" s="247">
        <v>44033</v>
      </c>
      <c r="B27" s="234">
        <v>83</v>
      </c>
      <c r="C27" s="243">
        <v>0.08</v>
      </c>
      <c r="D27" s="233"/>
      <c r="E27" s="245"/>
      <c r="F27" s="246"/>
      <c r="G27" s="230"/>
    </row>
    <row r="28" spans="1:7" x14ac:dyDescent="0.35">
      <c r="A28" s="247">
        <v>44034</v>
      </c>
      <c r="B28" s="234">
        <v>81</v>
      </c>
      <c r="C28" s="243">
        <v>0.08</v>
      </c>
      <c r="D28" s="233"/>
      <c r="E28" s="245"/>
      <c r="F28" s="246"/>
      <c r="G28" s="230"/>
    </row>
    <row r="29" spans="1:7" x14ac:dyDescent="0.35">
      <c r="A29" s="247">
        <v>44035</v>
      </c>
      <c r="B29" s="234">
        <v>76</v>
      </c>
      <c r="C29" s="243">
        <v>7.0000000000000007E-2</v>
      </c>
      <c r="D29" s="233"/>
      <c r="E29" s="245"/>
      <c r="F29" s="246"/>
      <c r="G29" s="230"/>
    </row>
    <row r="30" spans="1:7" ht="14.25" customHeight="1" x14ac:dyDescent="0.35">
      <c r="A30" s="247">
        <v>44036</v>
      </c>
      <c r="B30" s="249" t="s">
        <v>48</v>
      </c>
      <c r="C30" s="250" t="s">
        <v>48</v>
      </c>
      <c r="D30" s="233"/>
      <c r="E30" s="251"/>
      <c r="F30" s="252"/>
      <c r="G30" s="230"/>
    </row>
    <row r="31" spans="1:7" x14ac:dyDescent="0.35">
      <c r="A31" s="247">
        <v>44037</v>
      </c>
      <c r="B31" s="249" t="s">
        <v>48</v>
      </c>
      <c r="C31" s="250" t="s">
        <v>48</v>
      </c>
      <c r="D31" s="233"/>
      <c r="E31" s="251"/>
      <c r="F31" s="252"/>
      <c r="G31" s="230"/>
    </row>
    <row r="32" spans="1:7" x14ac:dyDescent="0.35">
      <c r="A32" s="247">
        <v>44038</v>
      </c>
      <c r="B32" s="249" t="s">
        <v>48</v>
      </c>
      <c r="C32" s="250" t="s">
        <v>48</v>
      </c>
      <c r="D32" s="233"/>
      <c r="E32" s="251"/>
      <c r="F32" s="252"/>
      <c r="G32" s="230"/>
    </row>
    <row r="33" spans="1:7" ht="26.15" customHeight="1" x14ac:dyDescent="0.35">
      <c r="A33" s="247">
        <v>44039</v>
      </c>
      <c r="B33" s="249" t="s">
        <v>48</v>
      </c>
      <c r="C33" s="250" t="s">
        <v>48</v>
      </c>
      <c r="D33" s="233"/>
      <c r="E33" s="600" t="s">
        <v>121</v>
      </c>
      <c r="F33" s="601">
        <v>2</v>
      </c>
      <c r="G33" s="230"/>
    </row>
    <row r="34" spans="1:7" x14ac:dyDescent="0.35">
      <c r="A34" s="247">
        <v>44040</v>
      </c>
      <c r="B34" s="249" t="s">
        <v>48</v>
      </c>
      <c r="C34" s="250" t="s">
        <v>48</v>
      </c>
      <c r="D34" s="233"/>
      <c r="E34" s="598"/>
      <c r="F34" s="602"/>
      <c r="G34" s="230"/>
    </row>
    <row r="35" spans="1:7" x14ac:dyDescent="0.35">
      <c r="A35" s="247">
        <v>44041</v>
      </c>
      <c r="B35" s="234">
        <v>66</v>
      </c>
      <c r="C35" s="253">
        <v>0.06</v>
      </c>
      <c r="D35" s="254"/>
      <c r="E35" s="598"/>
      <c r="F35" s="602"/>
      <c r="G35" s="230"/>
    </row>
    <row r="36" spans="1:7" x14ac:dyDescent="0.35">
      <c r="A36" s="247">
        <v>44042</v>
      </c>
      <c r="B36" s="249" t="s">
        <v>48</v>
      </c>
      <c r="C36" s="250" t="s">
        <v>48</v>
      </c>
      <c r="D36" s="254"/>
      <c r="E36" s="598"/>
      <c r="F36" s="602"/>
      <c r="G36" s="230"/>
    </row>
    <row r="37" spans="1:7" x14ac:dyDescent="0.35">
      <c r="A37" s="247">
        <v>44043</v>
      </c>
      <c r="B37" s="249" t="s">
        <v>48</v>
      </c>
      <c r="C37" s="250" t="s">
        <v>48</v>
      </c>
      <c r="D37" s="254"/>
      <c r="E37" s="598"/>
      <c r="F37" s="602"/>
      <c r="G37" s="230"/>
    </row>
    <row r="38" spans="1:7" x14ac:dyDescent="0.35">
      <c r="A38" s="247">
        <v>44044</v>
      </c>
      <c r="B38" s="249" t="s">
        <v>48</v>
      </c>
      <c r="C38" s="250" t="s">
        <v>48</v>
      </c>
      <c r="D38" s="254"/>
      <c r="E38" s="598"/>
      <c r="F38" s="602"/>
      <c r="G38" s="230"/>
    </row>
    <row r="39" spans="1:7" x14ac:dyDescent="0.35">
      <c r="A39" s="247">
        <v>44045</v>
      </c>
      <c r="B39" s="249" t="s">
        <v>48</v>
      </c>
      <c r="C39" s="250" t="s">
        <v>48</v>
      </c>
      <c r="D39" s="254"/>
      <c r="E39" s="599"/>
      <c r="F39" s="603"/>
      <c r="G39" s="230"/>
    </row>
    <row r="40" spans="1:7" x14ac:dyDescent="0.35">
      <c r="A40" s="247">
        <v>44046</v>
      </c>
      <c r="B40" s="249" t="s">
        <v>48</v>
      </c>
      <c r="C40" s="250" t="s">
        <v>48</v>
      </c>
      <c r="D40" s="254"/>
      <c r="E40" s="598" t="s">
        <v>120</v>
      </c>
      <c r="F40" s="604">
        <v>0</v>
      </c>
      <c r="G40" s="230"/>
    </row>
    <row r="41" spans="1:7" x14ac:dyDescent="0.35">
      <c r="A41" s="247">
        <v>44047</v>
      </c>
      <c r="B41" s="249" t="s">
        <v>48</v>
      </c>
      <c r="C41" s="250" t="s">
        <v>48</v>
      </c>
      <c r="D41" s="254"/>
      <c r="E41" s="598"/>
      <c r="F41" s="605"/>
      <c r="G41" s="230"/>
    </row>
    <row r="42" spans="1:7" x14ac:dyDescent="0.35">
      <c r="A42" s="247">
        <v>44048</v>
      </c>
      <c r="B42" s="234">
        <v>60</v>
      </c>
      <c r="C42" s="253">
        <v>0.06</v>
      </c>
      <c r="D42" s="254"/>
      <c r="E42" s="598"/>
      <c r="F42" s="605"/>
      <c r="G42" s="230"/>
    </row>
    <row r="43" spans="1:7" x14ac:dyDescent="0.35">
      <c r="A43" s="247">
        <v>44049</v>
      </c>
      <c r="B43" s="249" t="s">
        <v>48</v>
      </c>
      <c r="C43" s="250" t="s">
        <v>48</v>
      </c>
      <c r="E43" s="598"/>
      <c r="F43" s="605"/>
    </row>
    <row r="44" spans="1:7" x14ac:dyDescent="0.35">
      <c r="A44" s="247">
        <v>44050</v>
      </c>
      <c r="B44" s="249" t="s">
        <v>48</v>
      </c>
      <c r="C44" s="250" t="s">
        <v>48</v>
      </c>
      <c r="E44" s="598"/>
      <c r="F44" s="605"/>
    </row>
    <row r="45" spans="1:7" x14ac:dyDescent="0.35">
      <c r="A45" s="247">
        <v>44051</v>
      </c>
      <c r="B45" s="249" t="s">
        <v>48</v>
      </c>
      <c r="C45" s="250" t="s">
        <v>48</v>
      </c>
      <c r="E45" s="598"/>
      <c r="F45" s="605"/>
    </row>
    <row r="46" spans="1:7" x14ac:dyDescent="0.35">
      <c r="A46" s="247">
        <v>44052</v>
      </c>
      <c r="B46" s="249" t="s">
        <v>48</v>
      </c>
      <c r="C46" s="250" t="s">
        <v>48</v>
      </c>
      <c r="E46" s="599"/>
      <c r="F46" s="606"/>
    </row>
    <row r="47" spans="1:7" x14ac:dyDescent="0.35">
      <c r="A47" s="247">
        <v>44053</v>
      </c>
      <c r="B47" s="249" t="s">
        <v>48</v>
      </c>
      <c r="C47" s="250" t="s">
        <v>48</v>
      </c>
      <c r="D47" s="254"/>
      <c r="E47" s="255"/>
      <c r="F47" s="255"/>
    </row>
    <row r="48" spans="1:7" x14ac:dyDescent="0.35">
      <c r="A48" s="247">
        <v>44054</v>
      </c>
      <c r="B48" s="249" t="s">
        <v>48</v>
      </c>
      <c r="C48" s="250" t="s">
        <v>48</v>
      </c>
    </row>
    <row r="49" spans="1:3" x14ac:dyDescent="0.3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99" t="s">
        <v>149</v>
      </c>
      <c r="B1" s="1"/>
      <c r="C1" s="1"/>
      <c r="D1" s="1"/>
      <c r="E1" s="1"/>
      <c r="F1" s="1"/>
      <c r="W1" s="22" t="s">
        <v>29</v>
      </c>
    </row>
    <row r="2" spans="1:23" ht="15.65" customHeight="1" x14ac:dyDescent="0.35">
      <c r="H2" s="200" t="s">
        <v>115</v>
      </c>
      <c r="I2" s="200"/>
    </row>
    <row r="3" spans="1:23" ht="81" customHeight="1" x14ac:dyDescent="0.35">
      <c r="A3" s="201" t="s">
        <v>0</v>
      </c>
      <c r="B3" s="123" t="s">
        <v>54</v>
      </c>
      <c r="C3" s="123" t="s">
        <v>46</v>
      </c>
      <c r="D3" s="123" t="s">
        <v>55</v>
      </c>
      <c r="E3" s="52"/>
      <c r="F3" s="123" t="s">
        <v>56</v>
      </c>
      <c r="G3" s="123" t="s">
        <v>47</v>
      </c>
      <c r="H3" s="123" t="s">
        <v>56</v>
      </c>
      <c r="I3" s="123" t="s">
        <v>47</v>
      </c>
      <c r="J3" s="53"/>
      <c r="K3" s="123" t="s">
        <v>57</v>
      </c>
      <c r="L3" s="123" t="s">
        <v>58</v>
      </c>
    </row>
    <row r="4" spans="1:23" ht="17.899999999999999" customHeight="1" x14ac:dyDescent="0.35">
      <c r="A4" s="202"/>
      <c r="B4" s="124"/>
      <c r="C4" s="53"/>
      <c r="D4" s="53"/>
      <c r="E4" s="53"/>
      <c r="F4" s="607" t="s">
        <v>80</v>
      </c>
      <c r="G4" s="608"/>
      <c r="H4" s="608"/>
      <c r="I4" s="609"/>
      <c r="J4" s="15"/>
      <c r="K4" s="53"/>
      <c r="L4" s="53"/>
    </row>
    <row r="5" spans="1:23" x14ac:dyDescent="0.3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35">
      <c r="A6" s="203">
        <v>43933</v>
      </c>
      <c r="B6" s="159">
        <v>408</v>
      </c>
      <c r="C6" s="165">
        <v>0.38</v>
      </c>
      <c r="D6" s="170">
        <v>204</v>
      </c>
      <c r="E6" s="184"/>
      <c r="F6" s="165" t="s">
        <v>48</v>
      </c>
      <c r="G6" s="165" t="s">
        <v>48</v>
      </c>
      <c r="H6" s="120"/>
      <c r="I6" s="120"/>
      <c r="J6" s="179"/>
      <c r="K6" s="174">
        <v>1124</v>
      </c>
      <c r="L6" s="170">
        <v>29</v>
      </c>
    </row>
    <row r="7" spans="1:23" x14ac:dyDescent="0.35">
      <c r="A7" s="203">
        <v>43934</v>
      </c>
      <c r="B7" s="159">
        <v>414</v>
      </c>
      <c r="C7" s="165">
        <v>0.38</v>
      </c>
      <c r="D7" s="170">
        <v>214</v>
      </c>
      <c r="E7" s="184"/>
      <c r="F7" s="165" t="s">
        <v>48</v>
      </c>
      <c r="G7" s="165" t="s">
        <v>48</v>
      </c>
      <c r="H7" s="120"/>
      <c r="I7" s="165"/>
      <c r="J7" s="179"/>
      <c r="K7" s="174">
        <v>1209</v>
      </c>
      <c r="L7" s="170">
        <v>85</v>
      </c>
    </row>
    <row r="8" spans="1:23" x14ac:dyDescent="0.35">
      <c r="A8" s="203">
        <v>43935</v>
      </c>
      <c r="B8" s="159">
        <v>433</v>
      </c>
      <c r="C8" s="165">
        <v>0.4</v>
      </c>
      <c r="D8" s="170">
        <v>225</v>
      </c>
      <c r="E8" s="184"/>
      <c r="F8" s="165" t="s">
        <v>48</v>
      </c>
      <c r="G8" s="165" t="s">
        <v>48</v>
      </c>
      <c r="H8" s="120"/>
      <c r="I8" s="165"/>
      <c r="J8" s="179"/>
      <c r="K8" s="174">
        <v>1295</v>
      </c>
      <c r="L8" s="170">
        <v>86</v>
      </c>
    </row>
    <row r="9" spans="1:23" x14ac:dyDescent="0.35">
      <c r="A9" s="203">
        <v>43936</v>
      </c>
      <c r="B9" s="159">
        <v>444</v>
      </c>
      <c r="C9" s="165">
        <v>0.41</v>
      </c>
      <c r="D9" s="170">
        <v>239</v>
      </c>
      <c r="E9" s="184"/>
      <c r="F9" s="165" t="s">
        <v>48</v>
      </c>
      <c r="G9" s="165" t="s">
        <v>48</v>
      </c>
      <c r="H9" s="120"/>
      <c r="I9" s="165"/>
      <c r="J9" s="179"/>
      <c r="K9" s="174">
        <v>1398</v>
      </c>
      <c r="L9" s="170">
        <v>103</v>
      </c>
    </row>
    <row r="10" spans="1:23" x14ac:dyDescent="0.35">
      <c r="A10" s="203">
        <v>43937</v>
      </c>
      <c r="B10" s="160">
        <v>456</v>
      </c>
      <c r="C10" s="166">
        <v>0.42</v>
      </c>
      <c r="D10" s="170">
        <v>251</v>
      </c>
      <c r="E10" s="184"/>
      <c r="F10" s="167" t="s">
        <v>48</v>
      </c>
      <c r="G10" s="167" t="s">
        <v>48</v>
      </c>
      <c r="H10" s="122"/>
      <c r="I10" s="165"/>
      <c r="J10" s="180"/>
      <c r="K10" s="174">
        <v>1498</v>
      </c>
      <c r="L10" s="170">
        <v>100</v>
      </c>
    </row>
    <row r="11" spans="1:23" x14ac:dyDescent="0.35">
      <c r="A11" s="203">
        <v>43938</v>
      </c>
      <c r="B11" s="160">
        <v>459</v>
      </c>
      <c r="C11" s="166">
        <v>0.42</v>
      </c>
      <c r="D11" s="170">
        <v>267</v>
      </c>
      <c r="E11" s="184"/>
      <c r="F11" s="167" t="s">
        <v>48</v>
      </c>
      <c r="G11" s="167" t="s">
        <v>48</v>
      </c>
      <c r="H11" s="122"/>
      <c r="I11" s="165"/>
      <c r="J11" s="180"/>
      <c r="K11" s="174">
        <v>1621</v>
      </c>
      <c r="L11" s="170">
        <v>123</v>
      </c>
    </row>
    <row r="12" spans="1:23" x14ac:dyDescent="0.35">
      <c r="A12" s="203">
        <v>43939</v>
      </c>
      <c r="B12" s="161">
        <v>462</v>
      </c>
      <c r="C12" s="166">
        <v>0.43</v>
      </c>
      <c r="D12" s="170">
        <v>269</v>
      </c>
      <c r="E12" s="184"/>
      <c r="F12" s="167" t="s">
        <v>48</v>
      </c>
      <c r="G12" s="167" t="s">
        <v>48</v>
      </c>
      <c r="H12" s="122"/>
      <c r="I12" s="165"/>
      <c r="J12" s="180"/>
      <c r="K12" s="174">
        <v>1663</v>
      </c>
      <c r="L12" s="170">
        <v>42</v>
      </c>
    </row>
    <row r="13" spans="1:23" x14ac:dyDescent="0.35">
      <c r="A13" s="203">
        <v>43940</v>
      </c>
      <c r="B13" s="162">
        <v>462</v>
      </c>
      <c r="C13" s="166">
        <v>0.43</v>
      </c>
      <c r="D13" s="170">
        <v>272</v>
      </c>
      <c r="E13" s="184"/>
      <c r="F13" s="167" t="s">
        <v>48</v>
      </c>
      <c r="G13" s="167" t="s">
        <v>48</v>
      </c>
      <c r="H13" s="122"/>
      <c r="I13" s="165"/>
      <c r="J13" s="180"/>
      <c r="K13" s="174">
        <v>1677</v>
      </c>
      <c r="L13" s="170">
        <v>14</v>
      </c>
    </row>
    <row r="14" spans="1:23" x14ac:dyDescent="0.35">
      <c r="A14" s="203">
        <v>43941</v>
      </c>
      <c r="B14" s="162">
        <v>475</v>
      </c>
      <c r="C14" s="166">
        <v>0.44</v>
      </c>
      <c r="D14" s="170">
        <v>286</v>
      </c>
      <c r="E14" s="184"/>
      <c r="F14" s="167" t="s">
        <v>48</v>
      </c>
      <c r="G14" s="167" t="s">
        <v>48</v>
      </c>
      <c r="H14" s="122"/>
      <c r="I14" s="165"/>
      <c r="J14" s="180"/>
      <c r="K14" s="174">
        <v>1873</v>
      </c>
      <c r="L14" s="170">
        <v>196</v>
      </c>
    </row>
    <row r="15" spans="1:23" x14ac:dyDescent="0.35">
      <c r="A15" s="203">
        <v>43942</v>
      </c>
      <c r="B15" s="161">
        <v>495</v>
      </c>
      <c r="C15" s="167">
        <v>0.46</v>
      </c>
      <c r="D15" s="171">
        <v>308</v>
      </c>
      <c r="E15" s="185"/>
      <c r="F15" s="189">
        <v>384</v>
      </c>
      <c r="G15" s="167">
        <v>0.35</v>
      </c>
      <c r="H15" s="122"/>
      <c r="I15" s="165"/>
      <c r="J15" s="180"/>
      <c r="K15" s="175">
        <v>2085</v>
      </c>
      <c r="L15" s="171">
        <v>212</v>
      </c>
    </row>
    <row r="16" spans="1:23" x14ac:dyDescent="0.35">
      <c r="A16" s="203">
        <v>43943</v>
      </c>
      <c r="B16" s="161">
        <v>506</v>
      </c>
      <c r="C16" s="167">
        <v>0.47</v>
      </c>
      <c r="D16" s="171">
        <v>318</v>
      </c>
      <c r="E16" s="185"/>
      <c r="F16" s="189" t="s">
        <v>48</v>
      </c>
      <c r="G16" s="167" t="s">
        <v>48</v>
      </c>
      <c r="H16" s="122"/>
      <c r="I16" s="165"/>
      <c r="J16" s="180"/>
      <c r="K16" s="175">
        <v>2293</v>
      </c>
      <c r="L16" s="171">
        <v>208</v>
      </c>
    </row>
    <row r="17" spans="1:12" x14ac:dyDescent="0.35">
      <c r="A17" s="203">
        <v>43944</v>
      </c>
      <c r="B17" s="161">
        <v>516</v>
      </c>
      <c r="C17" s="167">
        <v>0.48</v>
      </c>
      <c r="D17" s="171">
        <v>332</v>
      </c>
      <c r="E17" s="185"/>
      <c r="F17" s="189" t="s">
        <v>48</v>
      </c>
      <c r="G17" s="167" t="s">
        <v>48</v>
      </c>
      <c r="H17" s="122"/>
      <c r="I17" s="165"/>
      <c r="J17" s="180"/>
      <c r="K17" s="175">
        <v>2445</v>
      </c>
      <c r="L17" s="171">
        <v>152</v>
      </c>
    </row>
    <row r="18" spans="1:12" ht="17.899999999999999" customHeight="1" x14ac:dyDescent="0.35">
      <c r="A18" s="203">
        <v>43945</v>
      </c>
      <c r="B18" s="161">
        <v>526</v>
      </c>
      <c r="C18" s="167">
        <v>0.49</v>
      </c>
      <c r="D18" s="171">
        <v>342</v>
      </c>
      <c r="E18" s="185"/>
      <c r="F18" s="189" t="s">
        <v>48</v>
      </c>
      <c r="G18" s="167" t="s">
        <v>48</v>
      </c>
      <c r="H18" s="122"/>
      <c r="I18" s="165"/>
      <c r="J18" s="180"/>
      <c r="K18" s="175">
        <v>2621</v>
      </c>
      <c r="L18" s="171">
        <v>176</v>
      </c>
    </row>
    <row r="19" spans="1:12" x14ac:dyDescent="0.35">
      <c r="A19" s="203">
        <v>43946</v>
      </c>
      <c r="B19" s="161">
        <v>529</v>
      </c>
      <c r="C19" s="167">
        <v>0.49</v>
      </c>
      <c r="D19" s="171">
        <v>345</v>
      </c>
      <c r="E19" s="185"/>
      <c r="F19" s="189" t="s">
        <v>48</v>
      </c>
      <c r="G19" s="167" t="s">
        <v>48</v>
      </c>
      <c r="H19" s="122"/>
      <c r="I19" s="165"/>
      <c r="J19" s="180"/>
      <c r="K19" s="175">
        <v>2690</v>
      </c>
      <c r="L19" s="171">
        <v>69</v>
      </c>
    </row>
    <row r="20" spans="1:12" x14ac:dyDescent="0.35">
      <c r="A20" s="203">
        <v>43947</v>
      </c>
      <c r="B20" s="161">
        <v>530</v>
      </c>
      <c r="C20" s="167">
        <v>0.49</v>
      </c>
      <c r="D20" s="171">
        <v>345</v>
      </c>
      <c r="E20" s="185"/>
      <c r="F20" s="189" t="s">
        <v>48</v>
      </c>
      <c r="G20" s="167" t="s">
        <v>48</v>
      </c>
      <c r="H20" s="122"/>
      <c r="I20" s="165"/>
      <c r="J20" s="180"/>
      <c r="K20" s="175">
        <v>2731</v>
      </c>
      <c r="L20" s="171">
        <v>41</v>
      </c>
    </row>
    <row r="21" spans="1:12" x14ac:dyDescent="0.35">
      <c r="A21" s="203">
        <v>43948</v>
      </c>
      <c r="B21" s="161">
        <v>538</v>
      </c>
      <c r="C21" s="167">
        <v>0.5</v>
      </c>
      <c r="D21" s="171">
        <v>354</v>
      </c>
      <c r="E21" s="185"/>
      <c r="F21" s="189" t="s">
        <v>48</v>
      </c>
      <c r="G21" s="167" t="s">
        <v>48</v>
      </c>
      <c r="H21" s="122"/>
      <c r="I21" s="165"/>
      <c r="J21" s="180"/>
      <c r="K21" s="175">
        <v>2935</v>
      </c>
      <c r="L21" s="171">
        <v>204</v>
      </c>
    </row>
    <row r="22" spans="1:12" x14ac:dyDescent="0.35">
      <c r="A22" s="203">
        <v>43949</v>
      </c>
      <c r="B22" s="161">
        <v>547</v>
      </c>
      <c r="C22" s="167">
        <v>0.51</v>
      </c>
      <c r="D22" s="171">
        <v>360</v>
      </c>
      <c r="E22" s="185"/>
      <c r="F22" s="189">
        <v>429</v>
      </c>
      <c r="G22" s="167">
        <v>0.4</v>
      </c>
      <c r="H22" s="122"/>
      <c r="I22" s="165"/>
      <c r="J22" s="180"/>
      <c r="K22" s="175">
        <v>3095</v>
      </c>
      <c r="L22" s="171">
        <v>160</v>
      </c>
    </row>
    <row r="23" spans="1:12" x14ac:dyDescent="0.35">
      <c r="A23" s="203">
        <v>43950</v>
      </c>
      <c r="B23" s="161">
        <v>554</v>
      </c>
      <c r="C23" s="167">
        <v>0.51</v>
      </c>
      <c r="D23" s="171">
        <v>367</v>
      </c>
      <c r="E23" s="185"/>
      <c r="F23" s="189" t="s">
        <v>48</v>
      </c>
      <c r="G23" s="167" t="s">
        <v>48</v>
      </c>
      <c r="H23" s="122"/>
      <c r="I23" s="165"/>
      <c r="J23" s="180"/>
      <c r="K23" s="175">
        <v>3221</v>
      </c>
      <c r="L23" s="171">
        <v>126</v>
      </c>
    </row>
    <row r="24" spans="1:12" x14ac:dyDescent="0.35">
      <c r="A24" s="203">
        <v>43951</v>
      </c>
      <c r="B24" s="161">
        <v>562</v>
      </c>
      <c r="C24" s="167">
        <v>0.52</v>
      </c>
      <c r="D24" s="171">
        <v>377</v>
      </c>
      <c r="E24" s="185"/>
      <c r="F24" s="189" t="s">
        <v>48</v>
      </c>
      <c r="G24" s="167" t="s">
        <v>48</v>
      </c>
      <c r="H24" s="122"/>
      <c r="I24" s="165"/>
      <c r="J24" s="180"/>
      <c r="K24" s="175">
        <v>3345</v>
      </c>
      <c r="L24" s="171">
        <v>124</v>
      </c>
    </row>
    <row r="25" spans="1:12" x14ac:dyDescent="0.35">
      <c r="A25" s="203">
        <v>43952</v>
      </c>
      <c r="B25" s="161">
        <v>568</v>
      </c>
      <c r="C25" s="167">
        <v>0.52</v>
      </c>
      <c r="D25" s="171">
        <v>384</v>
      </c>
      <c r="E25" s="186"/>
      <c r="F25" s="189" t="s">
        <v>48</v>
      </c>
      <c r="G25" s="167" t="s">
        <v>48</v>
      </c>
      <c r="H25" s="122"/>
      <c r="I25" s="165"/>
      <c r="J25" s="181"/>
      <c r="K25" s="176">
        <v>3466</v>
      </c>
      <c r="L25" s="172">
        <v>121</v>
      </c>
    </row>
    <row r="26" spans="1:12" x14ac:dyDescent="0.35">
      <c r="A26" s="203">
        <v>43953</v>
      </c>
      <c r="B26" s="161">
        <v>569</v>
      </c>
      <c r="C26" s="167">
        <v>0.53</v>
      </c>
      <c r="D26" s="171">
        <v>388</v>
      </c>
      <c r="E26" s="186"/>
      <c r="F26" s="189" t="s">
        <v>48</v>
      </c>
      <c r="G26" s="167" t="s">
        <v>48</v>
      </c>
      <c r="H26" s="122"/>
      <c r="I26" s="165"/>
      <c r="J26" s="181"/>
      <c r="K26" s="176">
        <v>3500</v>
      </c>
      <c r="L26" s="172">
        <v>34</v>
      </c>
    </row>
    <row r="27" spans="1:12" x14ac:dyDescent="0.35">
      <c r="A27" s="203">
        <v>43954</v>
      </c>
      <c r="B27" s="161">
        <v>571</v>
      </c>
      <c r="C27" s="167">
        <v>0.53</v>
      </c>
      <c r="D27" s="171">
        <v>390</v>
      </c>
      <c r="E27" s="186"/>
      <c r="F27" s="189" t="s">
        <v>48</v>
      </c>
      <c r="G27" s="167" t="s">
        <v>48</v>
      </c>
      <c r="H27" s="122"/>
      <c r="I27" s="165"/>
      <c r="J27" s="181"/>
      <c r="K27" s="176">
        <v>3558</v>
      </c>
      <c r="L27" s="172">
        <v>58</v>
      </c>
    </row>
    <row r="28" spans="1:12" x14ac:dyDescent="0.35">
      <c r="A28" s="203">
        <v>43955</v>
      </c>
      <c r="B28" s="161">
        <v>576</v>
      </c>
      <c r="C28" s="167">
        <v>0.53</v>
      </c>
      <c r="D28" s="171">
        <v>402</v>
      </c>
      <c r="E28" s="186"/>
      <c r="F28" s="189" t="s">
        <v>48</v>
      </c>
      <c r="G28" s="167" t="s">
        <v>48</v>
      </c>
      <c r="H28" s="122"/>
      <c r="I28" s="165"/>
      <c r="J28" s="181"/>
      <c r="K28" s="176">
        <v>3779</v>
      </c>
      <c r="L28" s="172">
        <v>221</v>
      </c>
    </row>
    <row r="29" spans="1:12" x14ac:dyDescent="0.35">
      <c r="A29" s="203">
        <v>43956</v>
      </c>
      <c r="B29" s="161">
        <v>585</v>
      </c>
      <c r="C29" s="167">
        <v>0.54</v>
      </c>
      <c r="D29" s="171">
        <v>408</v>
      </c>
      <c r="E29" s="186"/>
      <c r="F29" s="189">
        <v>453</v>
      </c>
      <c r="G29" s="167">
        <v>0.42</v>
      </c>
      <c r="H29" s="122"/>
      <c r="I29" s="165"/>
      <c r="J29" s="181"/>
      <c r="K29" s="176">
        <v>3948</v>
      </c>
      <c r="L29" s="172">
        <v>169</v>
      </c>
    </row>
    <row r="30" spans="1:12" x14ac:dyDescent="0.35">
      <c r="A30" s="203">
        <v>43957</v>
      </c>
      <c r="B30" s="163">
        <v>593</v>
      </c>
      <c r="C30" s="168">
        <v>0.55000000000000004</v>
      </c>
      <c r="D30" s="172">
        <v>415</v>
      </c>
      <c r="E30" s="187"/>
      <c r="F30" s="190" t="s">
        <v>48</v>
      </c>
      <c r="G30" s="167" t="s">
        <v>48</v>
      </c>
      <c r="H30" s="172"/>
      <c r="I30" s="165"/>
      <c r="J30" s="181"/>
      <c r="K30" s="176">
        <v>4139</v>
      </c>
      <c r="L30" s="172">
        <v>191</v>
      </c>
    </row>
    <row r="31" spans="1:12" x14ac:dyDescent="0.35">
      <c r="A31" s="203">
        <v>43958</v>
      </c>
      <c r="B31" s="163">
        <v>599</v>
      </c>
      <c r="C31" s="168">
        <v>0.55000000000000004</v>
      </c>
      <c r="D31" s="172">
        <v>420</v>
      </c>
      <c r="E31" s="187"/>
      <c r="F31" s="190">
        <v>470</v>
      </c>
      <c r="G31" s="167">
        <v>0.44</v>
      </c>
      <c r="H31" s="172"/>
      <c r="I31" s="165"/>
      <c r="J31" s="181"/>
      <c r="K31" s="177">
        <v>4281</v>
      </c>
      <c r="L31" s="172">
        <v>142</v>
      </c>
    </row>
    <row r="32" spans="1:12" x14ac:dyDescent="0.35">
      <c r="A32" s="203">
        <v>43959</v>
      </c>
      <c r="B32" s="163">
        <v>608</v>
      </c>
      <c r="C32" s="168">
        <v>0.56000000000000005</v>
      </c>
      <c r="D32" s="172">
        <v>429</v>
      </c>
      <c r="E32" s="187"/>
      <c r="F32" s="190" t="s">
        <v>48</v>
      </c>
      <c r="G32" s="167" t="s">
        <v>48</v>
      </c>
      <c r="H32" s="172"/>
      <c r="I32" s="165"/>
      <c r="J32" s="181"/>
      <c r="K32" s="177">
        <v>4406</v>
      </c>
      <c r="L32" s="172">
        <v>125</v>
      </c>
    </row>
    <row r="33" spans="1:12" x14ac:dyDescent="0.35">
      <c r="A33" s="203">
        <v>43960</v>
      </c>
      <c r="B33" s="163">
        <v>609</v>
      </c>
      <c r="C33" s="168">
        <v>0.56000000000000005</v>
      </c>
      <c r="D33" s="172">
        <v>431</v>
      </c>
      <c r="E33" s="187"/>
      <c r="F33" s="190">
        <v>474</v>
      </c>
      <c r="G33" s="167">
        <v>0.44</v>
      </c>
      <c r="H33" s="172"/>
      <c r="I33" s="165"/>
      <c r="J33" s="181"/>
      <c r="K33" s="177">
        <v>4445</v>
      </c>
      <c r="L33" s="172">
        <v>39</v>
      </c>
    </row>
    <row r="34" spans="1:12" x14ac:dyDescent="0.35">
      <c r="A34" s="203">
        <v>43961</v>
      </c>
      <c r="B34" s="163">
        <v>609</v>
      </c>
      <c r="C34" s="168">
        <v>0.56000000000000005</v>
      </c>
      <c r="D34" s="172">
        <v>434</v>
      </c>
      <c r="E34" s="187"/>
      <c r="F34" s="190">
        <v>434</v>
      </c>
      <c r="G34" s="168">
        <v>0.4</v>
      </c>
      <c r="H34" s="172"/>
      <c r="I34" s="165"/>
      <c r="J34" s="182"/>
      <c r="K34" s="177">
        <v>4503</v>
      </c>
      <c r="L34" s="172">
        <v>58</v>
      </c>
    </row>
    <row r="35" spans="1:12" x14ac:dyDescent="0.35">
      <c r="A35" s="203">
        <v>43962</v>
      </c>
      <c r="B35" s="163">
        <v>613</v>
      </c>
      <c r="C35" s="168">
        <v>0.56999999999999995</v>
      </c>
      <c r="D35" s="172">
        <v>440</v>
      </c>
      <c r="E35" s="187"/>
      <c r="F35" s="191">
        <v>432</v>
      </c>
      <c r="G35" s="167">
        <v>0.4</v>
      </c>
      <c r="H35" s="172"/>
      <c r="I35" s="165"/>
      <c r="J35" s="182"/>
      <c r="K35" s="177">
        <v>4643</v>
      </c>
      <c r="L35" s="192">
        <v>140</v>
      </c>
    </row>
    <row r="36" spans="1:12" x14ac:dyDescent="0.35">
      <c r="A36" s="203">
        <v>43963</v>
      </c>
      <c r="B36" s="163">
        <v>620</v>
      </c>
      <c r="C36" s="168">
        <v>0.56999999999999995</v>
      </c>
      <c r="D36" s="172">
        <v>448</v>
      </c>
      <c r="E36" s="187"/>
      <c r="F36" s="191">
        <v>436</v>
      </c>
      <c r="G36" s="167">
        <v>0.41</v>
      </c>
      <c r="H36" s="172"/>
      <c r="I36" s="165"/>
      <c r="J36" s="182"/>
      <c r="K36" s="177">
        <v>4738</v>
      </c>
      <c r="L36" s="192">
        <v>95</v>
      </c>
    </row>
    <row r="37" spans="1:12" x14ac:dyDescent="0.35">
      <c r="A37" s="203">
        <v>43964</v>
      </c>
      <c r="B37" s="163">
        <v>624</v>
      </c>
      <c r="C37" s="168">
        <v>0.57999999999999996</v>
      </c>
      <c r="D37" s="172">
        <v>457</v>
      </c>
      <c r="E37" s="187"/>
      <c r="F37" s="191">
        <v>440</v>
      </c>
      <c r="G37" s="167">
        <v>0.41</v>
      </c>
      <c r="H37" s="172"/>
      <c r="I37" s="165"/>
      <c r="J37" s="182"/>
      <c r="K37" s="177">
        <v>4869</v>
      </c>
      <c r="L37" s="192">
        <v>131</v>
      </c>
    </row>
    <row r="38" spans="1:12" x14ac:dyDescent="0.35">
      <c r="A38" s="203">
        <v>43965</v>
      </c>
      <c r="B38" s="163">
        <v>629</v>
      </c>
      <c r="C38" s="168">
        <v>0.57999999999999996</v>
      </c>
      <c r="D38" s="172">
        <v>459</v>
      </c>
      <c r="E38" s="187"/>
      <c r="F38" s="191">
        <v>488</v>
      </c>
      <c r="G38" s="167">
        <v>0.45</v>
      </c>
      <c r="H38" s="172"/>
      <c r="I38" s="165"/>
      <c r="J38" s="182"/>
      <c r="K38" s="177">
        <v>4975</v>
      </c>
      <c r="L38" s="192">
        <v>106</v>
      </c>
    </row>
    <row r="39" spans="1:12" x14ac:dyDescent="0.35">
      <c r="A39" s="203">
        <v>43966</v>
      </c>
      <c r="B39" s="160">
        <v>632</v>
      </c>
      <c r="C39" s="166">
        <v>0.57999999999999996</v>
      </c>
      <c r="D39" s="172">
        <v>463</v>
      </c>
      <c r="E39" s="187"/>
      <c r="F39" s="192">
        <v>486</v>
      </c>
      <c r="G39" s="167">
        <v>0.45</v>
      </c>
      <c r="H39" s="172"/>
      <c r="I39" s="165"/>
      <c r="J39" s="182"/>
      <c r="K39" s="177">
        <v>5069</v>
      </c>
      <c r="L39" s="192">
        <v>94</v>
      </c>
    </row>
    <row r="40" spans="1:12" x14ac:dyDescent="0.35">
      <c r="A40" s="203">
        <v>43967</v>
      </c>
      <c r="B40" s="160">
        <v>632</v>
      </c>
      <c r="C40" s="166">
        <v>0.57999999999999996</v>
      </c>
      <c r="D40" s="172">
        <v>463</v>
      </c>
      <c r="E40" s="187"/>
      <c r="F40" s="192">
        <v>486</v>
      </c>
      <c r="G40" s="167">
        <v>0.45</v>
      </c>
      <c r="H40" s="172"/>
      <c r="I40" s="165"/>
      <c r="J40" s="182"/>
      <c r="K40" s="177">
        <v>5096</v>
      </c>
      <c r="L40" s="192">
        <v>27</v>
      </c>
    </row>
    <row r="41" spans="1:12" x14ac:dyDescent="0.35">
      <c r="A41" s="203">
        <v>43968</v>
      </c>
      <c r="B41" s="160">
        <v>632</v>
      </c>
      <c r="C41" s="166">
        <v>0.57999999999999996</v>
      </c>
      <c r="D41" s="172">
        <v>463</v>
      </c>
      <c r="E41" s="187"/>
      <c r="F41" s="192">
        <v>484</v>
      </c>
      <c r="G41" s="167">
        <v>0.45</v>
      </c>
      <c r="H41" s="172"/>
      <c r="I41" s="165"/>
      <c r="J41" s="182"/>
      <c r="K41" s="177">
        <v>5126</v>
      </c>
      <c r="L41" s="192">
        <v>30</v>
      </c>
    </row>
    <row r="42" spans="1:12" x14ac:dyDescent="0.35">
      <c r="A42" s="203">
        <v>43969</v>
      </c>
      <c r="B42" s="162">
        <v>634</v>
      </c>
      <c r="C42" s="166">
        <v>0.59</v>
      </c>
      <c r="D42" s="172">
        <v>467</v>
      </c>
      <c r="E42" s="187"/>
      <c r="F42" s="192">
        <v>482</v>
      </c>
      <c r="G42" s="167">
        <v>0.45</v>
      </c>
      <c r="H42" s="172"/>
      <c r="I42" s="165"/>
      <c r="J42" s="182"/>
      <c r="K42" s="177">
        <v>5306</v>
      </c>
      <c r="L42" s="192">
        <v>180</v>
      </c>
    </row>
    <row r="43" spans="1:12" x14ac:dyDescent="0.35">
      <c r="A43" s="203">
        <v>43970</v>
      </c>
      <c r="B43" s="162">
        <v>638</v>
      </c>
      <c r="C43" s="166">
        <v>0.59</v>
      </c>
      <c r="D43" s="172">
        <v>470</v>
      </c>
      <c r="E43" s="187"/>
      <c r="F43" s="192">
        <v>484</v>
      </c>
      <c r="G43" s="167">
        <v>0.45</v>
      </c>
      <c r="H43" s="172"/>
      <c r="I43" s="165"/>
      <c r="J43" s="182"/>
      <c r="K43" s="177">
        <v>5363</v>
      </c>
      <c r="L43" s="192">
        <v>57</v>
      </c>
    </row>
    <row r="44" spans="1:12" x14ac:dyDescent="0.35">
      <c r="A44" s="203">
        <v>43971</v>
      </c>
      <c r="B44" s="162">
        <v>644</v>
      </c>
      <c r="C44" s="166">
        <v>0.59</v>
      </c>
      <c r="D44" s="172">
        <v>474</v>
      </c>
      <c r="E44" s="187"/>
      <c r="F44" s="192">
        <v>480</v>
      </c>
      <c r="G44" s="167">
        <v>0.44</v>
      </c>
      <c r="H44" s="172"/>
      <c r="I44" s="165"/>
      <c r="J44" s="182"/>
      <c r="K44" s="177">
        <v>5463</v>
      </c>
      <c r="L44" s="192">
        <v>100</v>
      </c>
    </row>
    <row r="45" spans="1:12" x14ac:dyDescent="0.35">
      <c r="A45" s="203">
        <v>43972</v>
      </c>
      <c r="B45" s="162">
        <v>651</v>
      </c>
      <c r="C45" s="166">
        <v>0.6</v>
      </c>
      <c r="D45" s="172">
        <v>476</v>
      </c>
      <c r="E45" s="187"/>
      <c r="F45" s="192">
        <v>485</v>
      </c>
      <c r="G45" s="167">
        <v>0.45</v>
      </c>
      <c r="H45" s="172"/>
      <c r="I45" s="165"/>
      <c r="J45" s="182"/>
      <c r="K45" s="177">
        <v>5532</v>
      </c>
      <c r="L45" s="192">
        <v>69</v>
      </c>
    </row>
    <row r="46" spans="1:12" x14ac:dyDescent="0.35">
      <c r="A46" s="203">
        <v>43973</v>
      </c>
      <c r="B46" s="162">
        <v>653</v>
      </c>
      <c r="C46" s="166">
        <v>0.6</v>
      </c>
      <c r="D46" s="172">
        <v>481</v>
      </c>
      <c r="E46" s="187"/>
      <c r="F46" s="192">
        <v>484</v>
      </c>
      <c r="G46" s="167">
        <v>0.45</v>
      </c>
      <c r="H46" s="172"/>
      <c r="I46" s="165"/>
      <c r="J46" s="182"/>
      <c r="K46" s="177">
        <v>5593</v>
      </c>
      <c r="L46" s="192">
        <v>61</v>
      </c>
    </row>
    <row r="47" spans="1:12" x14ac:dyDescent="0.35">
      <c r="A47" s="203">
        <v>43974</v>
      </c>
      <c r="B47" s="162">
        <v>655</v>
      </c>
      <c r="C47" s="166">
        <v>0.6</v>
      </c>
      <c r="D47" s="172">
        <v>482</v>
      </c>
      <c r="E47" s="187"/>
      <c r="F47" s="192">
        <v>485</v>
      </c>
      <c r="G47" s="167">
        <v>0.45</v>
      </c>
      <c r="H47" s="172"/>
      <c r="I47" s="165"/>
      <c r="J47" s="182"/>
      <c r="K47" s="177">
        <v>5635</v>
      </c>
      <c r="L47" s="192">
        <v>42</v>
      </c>
    </row>
    <row r="48" spans="1:12" x14ac:dyDescent="0.35">
      <c r="A48" s="203">
        <v>43975</v>
      </c>
      <c r="B48" s="162">
        <v>655</v>
      </c>
      <c r="C48" s="166">
        <v>0.6</v>
      </c>
      <c r="D48" s="172">
        <v>482</v>
      </c>
      <c r="E48" s="187"/>
      <c r="F48" s="192">
        <v>486</v>
      </c>
      <c r="G48" s="167">
        <v>0.45</v>
      </c>
      <c r="H48" s="172"/>
      <c r="I48" s="165"/>
      <c r="J48" s="182"/>
      <c r="K48" s="177">
        <v>5652</v>
      </c>
      <c r="L48" s="192">
        <v>17</v>
      </c>
    </row>
    <row r="49" spans="1:12" x14ac:dyDescent="0.35">
      <c r="A49" s="203">
        <v>43976</v>
      </c>
      <c r="B49" s="160">
        <v>658</v>
      </c>
      <c r="C49" s="166">
        <v>0.61</v>
      </c>
      <c r="D49" s="172">
        <v>487</v>
      </c>
      <c r="E49" s="187"/>
      <c r="F49" s="192">
        <v>485</v>
      </c>
      <c r="G49" s="167">
        <v>0.45</v>
      </c>
      <c r="H49" s="172"/>
      <c r="I49" s="165"/>
      <c r="J49" s="182"/>
      <c r="K49" s="177">
        <v>5759</v>
      </c>
      <c r="L49" s="192">
        <v>107</v>
      </c>
    </row>
    <row r="50" spans="1:12" x14ac:dyDescent="0.35">
      <c r="A50" s="203">
        <v>43977</v>
      </c>
      <c r="B50" s="160">
        <v>662</v>
      </c>
      <c r="C50" s="166">
        <v>0.61</v>
      </c>
      <c r="D50" s="172">
        <v>490</v>
      </c>
      <c r="E50" s="187"/>
      <c r="F50" s="192">
        <v>477</v>
      </c>
      <c r="G50" s="167">
        <v>0.44</v>
      </c>
      <c r="H50" s="172"/>
      <c r="I50" s="165"/>
      <c r="J50" s="182"/>
      <c r="K50" s="177">
        <v>5819</v>
      </c>
      <c r="L50" s="192">
        <v>60</v>
      </c>
    </row>
    <row r="51" spans="1:12" x14ac:dyDescent="0.35">
      <c r="A51" s="203">
        <v>43978</v>
      </c>
      <c r="B51" s="160">
        <v>665</v>
      </c>
      <c r="C51" s="166">
        <v>0.61</v>
      </c>
      <c r="D51" s="172">
        <v>493</v>
      </c>
      <c r="E51" s="187"/>
      <c r="F51" s="192">
        <v>478</v>
      </c>
      <c r="G51" s="167">
        <v>0.44</v>
      </c>
      <c r="H51" s="172"/>
      <c r="I51" s="165"/>
      <c r="J51" s="182"/>
      <c r="K51" s="177">
        <v>5853</v>
      </c>
      <c r="L51" s="192">
        <v>34</v>
      </c>
    </row>
    <row r="52" spans="1:12" x14ac:dyDescent="0.35">
      <c r="A52" s="203">
        <v>43979</v>
      </c>
      <c r="B52" s="160">
        <v>667</v>
      </c>
      <c r="C52" s="166">
        <v>0.62</v>
      </c>
      <c r="D52" s="172">
        <v>496</v>
      </c>
      <c r="E52" s="187"/>
      <c r="F52" s="192">
        <v>488</v>
      </c>
      <c r="G52" s="167">
        <v>0.45</v>
      </c>
      <c r="H52" s="172"/>
      <c r="I52" s="165"/>
      <c r="J52" s="182"/>
      <c r="K52" s="177">
        <v>5912</v>
      </c>
      <c r="L52" s="192">
        <v>59</v>
      </c>
    </row>
    <row r="53" spans="1:12" x14ac:dyDescent="0.35">
      <c r="A53" s="203">
        <v>43980</v>
      </c>
      <c r="B53" s="160">
        <v>668</v>
      </c>
      <c r="C53" s="166">
        <v>0.62</v>
      </c>
      <c r="D53" s="172">
        <v>498</v>
      </c>
      <c r="E53" s="187"/>
      <c r="F53" s="192">
        <v>483</v>
      </c>
      <c r="G53" s="167">
        <v>0.45</v>
      </c>
      <c r="H53" s="172"/>
      <c r="I53" s="165"/>
      <c r="J53" s="182"/>
      <c r="K53" s="177">
        <v>5951</v>
      </c>
      <c r="L53" s="192">
        <v>39</v>
      </c>
    </row>
    <row r="54" spans="1:12" x14ac:dyDescent="0.35">
      <c r="A54" s="203">
        <v>43981</v>
      </c>
      <c r="B54" s="160">
        <v>668</v>
      </c>
      <c r="C54" s="166">
        <v>0.62</v>
      </c>
      <c r="D54" s="172">
        <v>499</v>
      </c>
      <c r="E54" s="187"/>
      <c r="F54" s="192">
        <v>483</v>
      </c>
      <c r="G54" s="167">
        <v>0.45</v>
      </c>
      <c r="H54" s="172"/>
      <c r="I54" s="165"/>
      <c r="J54" s="182"/>
      <c r="K54" s="177">
        <v>5957</v>
      </c>
      <c r="L54" s="192">
        <v>6</v>
      </c>
    </row>
    <row r="55" spans="1:12" x14ac:dyDescent="0.35">
      <c r="A55" s="203">
        <v>43982</v>
      </c>
      <c r="B55" s="160">
        <v>668</v>
      </c>
      <c r="C55" s="166">
        <v>0.62</v>
      </c>
      <c r="D55" s="172">
        <v>500</v>
      </c>
      <c r="E55" s="187"/>
      <c r="F55" s="192">
        <v>481</v>
      </c>
      <c r="G55" s="167">
        <v>0.44</v>
      </c>
      <c r="H55" s="172"/>
      <c r="I55" s="165"/>
      <c r="J55" s="182"/>
      <c r="K55" s="177">
        <v>5961</v>
      </c>
      <c r="L55" s="192">
        <v>4</v>
      </c>
    </row>
    <row r="56" spans="1:12" x14ac:dyDescent="0.35">
      <c r="A56" s="203">
        <v>43983</v>
      </c>
      <c r="B56" s="160">
        <v>668</v>
      </c>
      <c r="C56" s="166">
        <v>0.62</v>
      </c>
      <c r="D56" s="172">
        <v>501</v>
      </c>
      <c r="E56" s="187"/>
      <c r="F56" s="192">
        <v>472</v>
      </c>
      <c r="G56" s="167">
        <v>0.44</v>
      </c>
      <c r="H56" s="172"/>
      <c r="I56" s="165"/>
      <c r="J56" s="182"/>
      <c r="K56" s="177">
        <v>6019</v>
      </c>
      <c r="L56" s="192">
        <v>58</v>
      </c>
    </row>
    <row r="57" spans="1:12" x14ac:dyDescent="0.35">
      <c r="A57" s="203">
        <v>43984</v>
      </c>
      <c r="B57" s="160">
        <v>668</v>
      </c>
      <c r="C57" s="166">
        <v>0.62</v>
      </c>
      <c r="D57" s="172">
        <v>502</v>
      </c>
      <c r="E57" s="187"/>
      <c r="F57" s="192">
        <v>458</v>
      </c>
      <c r="G57" s="166">
        <v>0.42</v>
      </c>
      <c r="H57" s="172"/>
      <c r="I57" s="165"/>
      <c r="J57" s="182"/>
      <c r="K57" s="177">
        <v>6019</v>
      </c>
      <c r="L57" s="192">
        <v>0</v>
      </c>
    </row>
    <row r="58" spans="1:12" x14ac:dyDescent="0.35">
      <c r="A58" s="203">
        <v>43985</v>
      </c>
      <c r="B58" s="160">
        <v>673</v>
      </c>
      <c r="C58" s="166">
        <v>0.62</v>
      </c>
      <c r="D58" s="172">
        <v>507</v>
      </c>
      <c r="E58" s="187"/>
      <c r="F58" s="192">
        <v>448</v>
      </c>
      <c r="G58" s="166">
        <v>0.41</v>
      </c>
      <c r="H58" s="172"/>
      <c r="I58" s="165"/>
      <c r="J58" s="182"/>
      <c r="K58" s="177">
        <v>6061</v>
      </c>
      <c r="L58" s="192">
        <v>42</v>
      </c>
    </row>
    <row r="59" spans="1:12" x14ac:dyDescent="0.35">
      <c r="A59" s="203">
        <v>43986</v>
      </c>
      <c r="B59" s="160">
        <v>675</v>
      </c>
      <c r="C59" s="166">
        <v>0.62</v>
      </c>
      <c r="D59" s="172">
        <v>512</v>
      </c>
      <c r="E59" s="187"/>
      <c r="F59" s="192">
        <v>421</v>
      </c>
      <c r="G59" s="166">
        <v>0.39</v>
      </c>
      <c r="H59" s="172"/>
      <c r="I59" s="165"/>
      <c r="J59" s="182"/>
      <c r="K59" s="177">
        <v>6088</v>
      </c>
      <c r="L59" s="192">
        <v>27</v>
      </c>
    </row>
    <row r="60" spans="1:12" x14ac:dyDescent="0.35">
      <c r="A60" s="203">
        <v>43987</v>
      </c>
      <c r="B60" s="160">
        <v>677</v>
      </c>
      <c r="C60" s="166">
        <v>0.63</v>
      </c>
      <c r="D60" s="172">
        <v>513</v>
      </c>
      <c r="E60" s="187"/>
      <c r="F60" s="192">
        <v>406</v>
      </c>
      <c r="G60" s="166">
        <v>0.38</v>
      </c>
      <c r="H60" s="172"/>
      <c r="I60" s="165"/>
      <c r="J60" s="182"/>
      <c r="K60" s="177">
        <v>6146</v>
      </c>
      <c r="L60" s="192">
        <v>58</v>
      </c>
    </row>
    <row r="61" spans="1:12" x14ac:dyDescent="0.35">
      <c r="A61" s="203">
        <v>43988</v>
      </c>
      <c r="B61" s="160">
        <v>677</v>
      </c>
      <c r="C61" s="166">
        <v>0.63</v>
      </c>
      <c r="D61" s="172">
        <v>513</v>
      </c>
      <c r="E61" s="187"/>
      <c r="F61" s="192">
        <v>406</v>
      </c>
      <c r="G61" s="166">
        <v>0.38</v>
      </c>
      <c r="H61" s="172"/>
      <c r="I61" s="165"/>
      <c r="J61" s="182"/>
      <c r="K61" s="177">
        <v>6154</v>
      </c>
      <c r="L61" s="192">
        <v>8</v>
      </c>
    </row>
    <row r="62" spans="1:12" x14ac:dyDescent="0.35">
      <c r="A62" s="203">
        <v>43989</v>
      </c>
      <c r="B62" s="160">
        <v>678</v>
      </c>
      <c r="C62" s="166">
        <v>0.63</v>
      </c>
      <c r="D62" s="172">
        <v>513</v>
      </c>
      <c r="E62" s="187"/>
      <c r="F62" s="192">
        <v>405</v>
      </c>
      <c r="G62" s="166">
        <v>0.38</v>
      </c>
      <c r="H62" s="172"/>
      <c r="I62" s="165"/>
      <c r="J62" s="182"/>
      <c r="K62" s="177">
        <v>6187</v>
      </c>
      <c r="L62" s="192">
        <v>33</v>
      </c>
    </row>
    <row r="63" spans="1:12" x14ac:dyDescent="0.35">
      <c r="A63" s="203">
        <v>43990</v>
      </c>
      <c r="B63" s="160">
        <v>678</v>
      </c>
      <c r="C63" s="166">
        <v>0.63</v>
      </c>
      <c r="D63" s="172">
        <v>514</v>
      </c>
      <c r="E63" s="187"/>
      <c r="F63" s="192">
        <v>397</v>
      </c>
      <c r="G63" s="166">
        <v>0.37</v>
      </c>
      <c r="H63" s="172"/>
      <c r="I63" s="165"/>
      <c r="J63" s="182"/>
      <c r="K63" s="177">
        <v>6230</v>
      </c>
      <c r="L63" s="192">
        <v>43</v>
      </c>
    </row>
    <row r="64" spans="1:12" x14ac:dyDescent="0.35">
      <c r="A64" s="203">
        <v>43991</v>
      </c>
      <c r="B64" s="160">
        <v>681</v>
      </c>
      <c r="C64" s="166">
        <v>0.63</v>
      </c>
      <c r="D64" s="172">
        <v>515</v>
      </c>
      <c r="E64" s="187"/>
      <c r="F64" s="192">
        <v>390</v>
      </c>
      <c r="G64" s="166">
        <v>0.36</v>
      </c>
      <c r="H64" s="172"/>
      <c r="I64" s="165"/>
      <c r="J64" s="182"/>
      <c r="K64" s="177">
        <v>6274</v>
      </c>
      <c r="L64" s="192">
        <v>44</v>
      </c>
    </row>
    <row r="65" spans="1:12" x14ac:dyDescent="0.35">
      <c r="A65" s="203">
        <v>43992</v>
      </c>
      <c r="B65" s="160">
        <v>682</v>
      </c>
      <c r="C65" s="166">
        <v>0.63</v>
      </c>
      <c r="D65" s="172">
        <v>516</v>
      </c>
      <c r="E65" s="187"/>
      <c r="F65" s="192">
        <v>382</v>
      </c>
      <c r="G65" s="166">
        <v>0.35</v>
      </c>
      <c r="H65" s="172"/>
      <c r="I65" s="165"/>
      <c r="J65" s="182"/>
      <c r="K65" s="177">
        <v>6288</v>
      </c>
      <c r="L65" s="192">
        <v>14</v>
      </c>
    </row>
    <row r="66" spans="1:12" x14ac:dyDescent="0.35">
      <c r="A66" s="203">
        <v>43993</v>
      </c>
      <c r="B66" s="160">
        <v>682</v>
      </c>
      <c r="C66" s="166">
        <v>0.63</v>
      </c>
      <c r="D66" s="172">
        <v>519</v>
      </c>
      <c r="E66" s="187"/>
      <c r="F66" s="192">
        <v>372</v>
      </c>
      <c r="G66" s="166">
        <v>0.34</v>
      </c>
      <c r="H66" s="172"/>
      <c r="I66" s="165"/>
      <c r="J66" s="182"/>
      <c r="K66" s="177">
        <v>6310</v>
      </c>
      <c r="L66" s="192">
        <v>22</v>
      </c>
    </row>
    <row r="67" spans="1:12" x14ac:dyDescent="0.35">
      <c r="A67" s="203">
        <v>43994</v>
      </c>
      <c r="B67" s="160">
        <v>683</v>
      </c>
      <c r="C67" s="166">
        <v>0.63</v>
      </c>
      <c r="D67" s="172">
        <v>520</v>
      </c>
      <c r="E67" s="187"/>
      <c r="F67" s="192">
        <v>366</v>
      </c>
      <c r="G67" s="166">
        <v>0.34</v>
      </c>
      <c r="H67" s="172"/>
      <c r="I67" s="165"/>
      <c r="J67" s="182"/>
      <c r="K67" s="177">
        <v>6333</v>
      </c>
      <c r="L67" s="192">
        <v>23</v>
      </c>
    </row>
    <row r="68" spans="1:12" x14ac:dyDescent="0.35">
      <c r="A68" s="203">
        <v>43995</v>
      </c>
      <c r="B68" s="160">
        <v>684</v>
      </c>
      <c r="C68" s="166">
        <v>0.63</v>
      </c>
      <c r="D68" s="172">
        <v>520</v>
      </c>
      <c r="E68" s="187"/>
      <c r="F68" s="192">
        <v>366</v>
      </c>
      <c r="G68" s="166">
        <v>0.34</v>
      </c>
      <c r="H68" s="172"/>
      <c r="I68" s="165"/>
      <c r="J68" s="182"/>
      <c r="K68" s="177">
        <v>6337</v>
      </c>
      <c r="L68" s="192">
        <v>4</v>
      </c>
    </row>
    <row r="69" spans="1:12" x14ac:dyDescent="0.35">
      <c r="A69" s="203">
        <v>43996</v>
      </c>
      <c r="B69" s="160">
        <v>684</v>
      </c>
      <c r="C69" s="166">
        <v>0.63</v>
      </c>
      <c r="D69" s="172">
        <v>520</v>
      </c>
      <c r="E69" s="187"/>
      <c r="F69" s="192">
        <v>366</v>
      </c>
      <c r="G69" s="166">
        <v>0.34</v>
      </c>
      <c r="H69" s="172"/>
      <c r="I69" s="165"/>
      <c r="J69" s="182"/>
      <c r="K69" s="177">
        <v>6344</v>
      </c>
      <c r="L69" s="192">
        <v>7</v>
      </c>
    </row>
    <row r="70" spans="1:12" x14ac:dyDescent="0.35">
      <c r="A70" s="203">
        <v>43997</v>
      </c>
      <c r="B70" s="160">
        <v>685</v>
      </c>
      <c r="C70" s="166">
        <v>0.63</v>
      </c>
      <c r="D70" s="172">
        <v>522</v>
      </c>
      <c r="E70" s="187"/>
      <c r="F70" s="192">
        <v>358</v>
      </c>
      <c r="G70" s="166">
        <v>0.33</v>
      </c>
      <c r="H70" s="172"/>
      <c r="I70" s="165"/>
      <c r="J70" s="182"/>
      <c r="K70" s="177">
        <v>6376</v>
      </c>
      <c r="L70" s="192">
        <v>32</v>
      </c>
    </row>
    <row r="71" spans="1:12" x14ac:dyDescent="0.35">
      <c r="A71" s="203">
        <v>43998</v>
      </c>
      <c r="B71" s="160">
        <v>686</v>
      </c>
      <c r="C71" s="166">
        <v>0.63</v>
      </c>
      <c r="D71" s="172">
        <v>523</v>
      </c>
      <c r="E71" s="187"/>
      <c r="F71" s="192">
        <v>352</v>
      </c>
      <c r="G71" s="166">
        <v>0.33</v>
      </c>
      <c r="H71" s="172"/>
      <c r="I71" s="165"/>
      <c r="J71" s="182"/>
      <c r="K71" s="177">
        <v>6408</v>
      </c>
      <c r="L71" s="192">
        <v>32</v>
      </c>
    </row>
    <row r="72" spans="1:12" x14ac:dyDescent="0.35">
      <c r="A72" s="203">
        <v>43999</v>
      </c>
      <c r="B72" s="160">
        <v>686</v>
      </c>
      <c r="C72" s="166">
        <v>0.63</v>
      </c>
      <c r="D72" s="172">
        <v>524</v>
      </c>
      <c r="E72" s="187"/>
      <c r="F72" s="192">
        <v>351</v>
      </c>
      <c r="G72" s="166">
        <v>0.33</v>
      </c>
      <c r="H72" s="172"/>
      <c r="I72" s="165"/>
      <c r="J72" s="182"/>
      <c r="K72" s="177">
        <v>6424</v>
      </c>
      <c r="L72" s="192">
        <v>16</v>
      </c>
    </row>
    <row r="73" spans="1:12" x14ac:dyDescent="0.35">
      <c r="A73" s="203">
        <v>44000</v>
      </c>
      <c r="B73" s="160">
        <v>687</v>
      </c>
      <c r="C73" s="166">
        <v>0.63</v>
      </c>
      <c r="D73" s="172">
        <v>525</v>
      </c>
      <c r="E73" s="187"/>
      <c r="F73" s="192">
        <v>348</v>
      </c>
      <c r="G73" s="166">
        <v>0.32</v>
      </c>
      <c r="H73" s="172"/>
      <c r="I73" s="165"/>
      <c r="J73" s="182"/>
      <c r="K73" s="177">
        <v>6434</v>
      </c>
      <c r="L73" s="192">
        <v>10</v>
      </c>
    </row>
    <row r="74" spans="1:12" x14ac:dyDescent="0.35">
      <c r="A74" s="203">
        <v>44001</v>
      </c>
      <c r="B74" s="160">
        <v>688</v>
      </c>
      <c r="C74" s="166">
        <v>0.64</v>
      </c>
      <c r="D74" s="172">
        <v>526</v>
      </c>
      <c r="E74" s="187"/>
      <c r="F74" s="192">
        <v>347</v>
      </c>
      <c r="G74" s="166">
        <v>0.32</v>
      </c>
      <c r="H74" s="172"/>
      <c r="I74" s="165"/>
      <c r="J74" s="182"/>
      <c r="K74" s="177">
        <v>6452</v>
      </c>
      <c r="L74" s="192">
        <v>18</v>
      </c>
    </row>
    <row r="75" spans="1:12" x14ac:dyDescent="0.35">
      <c r="A75" s="203">
        <v>44002</v>
      </c>
      <c r="B75" s="160">
        <v>688</v>
      </c>
      <c r="C75" s="166">
        <v>0.64</v>
      </c>
      <c r="D75" s="172">
        <v>526</v>
      </c>
      <c r="E75" s="187"/>
      <c r="F75" s="192">
        <v>348</v>
      </c>
      <c r="G75" s="166">
        <v>0.32</v>
      </c>
      <c r="H75" s="172"/>
      <c r="I75" s="165"/>
      <c r="J75" s="182"/>
      <c r="K75" s="178">
        <v>6456</v>
      </c>
      <c r="L75" s="192">
        <v>4</v>
      </c>
    </row>
    <row r="76" spans="1:12" x14ac:dyDescent="0.35">
      <c r="A76" s="203">
        <v>44003</v>
      </c>
      <c r="B76" s="160">
        <v>688</v>
      </c>
      <c r="C76" s="166">
        <v>0.64</v>
      </c>
      <c r="D76" s="172">
        <v>526</v>
      </c>
      <c r="E76" s="187"/>
      <c r="F76" s="192">
        <v>347</v>
      </c>
      <c r="G76" s="166">
        <v>0.32</v>
      </c>
      <c r="H76" s="172"/>
      <c r="I76" s="165"/>
      <c r="J76" s="182"/>
      <c r="K76" s="178">
        <v>6465</v>
      </c>
      <c r="L76" s="192">
        <v>9</v>
      </c>
    </row>
    <row r="77" spans="1:12" x14ac:dyDescent="0.35">
      <c r="A77" s="203">
        <v>44004</v>
      </c>
      <c r="B77" s="160">
        <v>688</v>
      </c>
      <c r="C77" s="166">
        <v>0.64</v>
      </c>
      <c r="D77" s="172">
        <v>526</v>
      </c>
      <c r="E77" s="187"/>
      <c r="F77" s="192">
        <v>340</v>
      </c>
      <c r="G77" s="166">
        <v>0.31</v>
      </c>
      <c r="H77" s="172"/>
      <c r="I77" s="165"/>
      <c r="J77" s="182"/>
      <c r="K77" s="178">
        <v>6485</v>
      </c>
      <c r="L77" s="192">
        <v>20</v>
      </c>
    </row>
    <row r="78" spans="1:12" x14ac:dyDescent="0.35">
      <c r="A78" s="203">
        <v>44005</v>
      </c>
      <c r="B78" s="160">
        <v>688</v>
      </c>
      <c r="C78" s="166">
        <v>0.64</v>
      </c>
      <c r="D78" s="172">
        <v>527</v>
      </c>
      <c r="E78" s="187"/>
      <c r="F78" s="192">
        <v>331</v>
      </c>
      <c r="G78" s="166">
        <v>0.31</v>
      </c>
      <c r="H78" s="172"/>
      <c r="I78" s="165"/>
      <c r="J78" s="183"/>
      <c r="K78" s="178">
        <v>6515</v>
      </c>
      <c r="L78" s="192">
        <v>30</v>
      </c>
    </row>
    <row r="79" spans="1:12" x14ac:dyDescent="0.35">
      <c r="A79" s="203">
        <v>44006</v>
      </c>
      <c r="B79" s="160">
        <v>689</v>
      </c>
      <c r="C79" s="166">
        <v>0.64</v>
      </c>
      <c r="D79" s="172">
        <v>528</v>
      </c>
      <c r="E79" s="187"/>
      <c r="F79" s="192">
        <v>330</v>
      </c>
      <c r="G79" s="166">
        <v>0.31</v>
      </c>
      <c r="H79" s="172"/>
      <c r="I79" s="165"/>
      <c r="J79" s="183"/>
      <c r="K79" s="178">
        <v>6523</v>
      </c>
      <c r="L79" s="192">
        <v>8</v>
      </c>
    </row>
    <row r="80" spans="1:12" x14ac:dyDescent="0.35">
      <c r="A80" s="203">
        <v>44007</v>
      </c>
      <c r="B80" s="160">
        <v>689</v>
      </c>
      <c r="C80" s="166">
        <v>0.64</v>
      </c>
      <c r="D80" s="172">
        <v>529</v>
      </c>
      <c r="E80" s="187"/>
      <c r="F80" s="192">
        <v>313</v>
      </c>
      <c r="G80" s="166">
        <v>0.28999999999999998</v>
      </c>
      <c r="H80" s="172"/>
      <c r="I80" s="165"/>
      <c r="J80" s="183"/>
      <c r="K80" s="178">
        <v>6543</v>
      </c>
      <c r="L80" s="192">
        <v>20</v>
      </c>
    </row>
    <row r="81" spans="1:12" x14ac:dyDescent="0.35">
      <c r="A81" s="203">
        <v>44008</v>
      </c>
      <c r="B81" s="160">
        <v>689</v>
      </c>
      <c r="C81" s="166">
        <v>0.64</v>
      </c>
      <c r="D81" s="172">
        <v>531</v>
      </c>
      <c r="E81" s="187"/>
      <c r="F81" s="192">
        <v>256</v>
      </c>
      <c r="G81" s="166">
        <v>0.24</v>
      </c>
      <c r="H81" s="172"/>
      <c r="I81" s="165"/>
      <c r="J81" s="183"/>
      <c r="K81" s="178">
        <v>6561</v>
      </c>
      <c r="L81" s="192">
        <v>18</v>
      </c>
    </row>
    <row r="82" spans="1:12" x14ac:dyDescent="0.35">
      <c r="A82" s="203">
        <v>44009</v>
      </c>
      <c r="B82" s="160">
        <v>689</v>
      </c>
      <c r="C82" s="166">
        <v>0.64</v>
      </c>
      <c r="D82" s="172">
        <v>531</v>
      </c>
      <c r="E82" s="187"/>
      <c r="F82" s="192">
        <v>253</v>
      </c>
      <c r="G82" s="166">
        <v>0.23</v>
      </c>
      <c r="H82" s="172"/>
      <c r="I82" s="165"/>
      <c r="J82" s="183"/>
      <c r="K82" s="178">
        <v>6564</v>
      </c>
      <c r="L82" s="192">
        <v>3</v>
      </c>
    </row>
    <row r="83" spans="1:12" x14ac:dyDescent="0.35">
      <c r="A83" s="203">
        <v>44010</v>
      </c>
      <c r="B83" s="160">
        <v>689</v>
      </c>
      <c r="C83" s="166">
        <v>0.64</v>
      </c>
      <c r="D83" s="172">
        <v>531</v>
      </c>
      <c r="E83" s="187"/>
      <c r="F83" s="192">
        <v>253</v>
      </c>
      <c r="G83" s="194">
        <v>0.23</v>
      </c>
      <c r="H83" s="172">
        <v>143</v>
      </c>
      <c r="I83" s="165">
        <v>0.13</v>
      </c>
      <c r="J83" s="183"/>
      <c r="K83" s="178">
        <v>6566</v>
      </c>
      <c r="L83" s="192">
        <v>2</v>
      </c>
    </row>
    <row r="84" spans="1:12" ht="28.4" customHeight="1" x14ac:dyDescent="0.35">
      <c r="A84" s="203">
        <v>44011</v>
      </c>
      <c r="B84" s="160">
        <v>689</v>
      </c>
      <c r="C84" s="166">
        <v>0.64</v>
      </c>
      <c r="D84" s="172">
        <v>533</v>
      </c>
      <c r="E84" s="193"/>
      <c r="F84" s="610" t="s">
        <v>116</v>
      </c>
      <c r="G84" s="611"/>
      <c r="H84" s="172">
        <v>140</v>
      </c>
      <c r="I84" s="165">
        <v>0.13</v>
      </c>
      <c r="J84" s="182"/>
      <c r="K84" s="178">
        <v>6579</v>
      </c>
      <c r="L84" s="192">
        <v>13</v>
      </c>
    </row>
    <row r="85" spans="1:12" x14ac:dyDescent="0.35">
      <c r="A85" s="203">
        <v>44012</v>
      </c>
      <c r="B85" s="160">
        <v>689</v>
      </c>
      <c r="C85" s="166">
        <v>0.64</v>
      </c>
      <c r="D85" s="172">
        <v>536</v>
      </c>
      <c r="E85" s="193"/>
      <c r="F85" s="94"/>
      <c r="G85" s="195"/>
      <c r="H85" s="172">
        <v>138</v>
      </c>
      <c r="I85" s="165">
        <v>0.13</v>
      </c>
      <c r="J85" s="182"/>
      <c r="K85" s="178">
        <v>6601</v>
      </c>
      <c r="L85" s="192">
        <v>22</v>
      </c>
    </row>
    <row r="86" spans="1:12" x14ac:dyDescent="0.35">
      <c r="A86" s="203">
        <v>44013</v>
      </c>
      <c r="B86" s="160">
        <v>689</v>
      </c>
      <c r="C86" s="166">
        <v>0.64</v>
      </c>
      <c r="D86" s="172">
        <v>536</v>
      </c>
      <c r="E86" s="193"/>
      <c r="F86" s="94"/>
      <c r="G86" s="111"/>
      <c r="H86" s="172">
        <v>135</v>
      </c>
      <c r="I86" s="165">
        <v>0.13</v>
      </c>
      <c r="J86" s="182"/>
      <c r="K86" s="178">
        <v>6621</v>
      </c>
      <c r="L86" s="192">
        <v>20</v>
      </c>
    </row>
    <row r="87" spans="1:12" x14ac:dyDescent="0.35">
      <c r="A87" s="203">
        <v>44014</v>
      </c>
      <c r="B87" s="160">
        <v>690</v>
      </c>
      <c r="C87" s="166">
        <v>0.64</v>
      </c>
      <c r="D87" s="172">
        <v>537</v>
      </c>
      <c r="E87" s="193"/>
      <c r="F87" s="94"/>
      <c r="G87" s="111"/>
      <c r="H87" s="172">
        <v>135</v>
      </c>
      <c r="I87" s="165">
        <v>0.13</v>
      </c>
      <c r="J87" s="182"/>
      <c r="K87" s="178">
        <v>6631</v>
      </c>
      <c r="L87" s="192">
        <v>10</v>
      </c>
    </row>
    <row r="88" spans="1:12" x14ac:dyDescent="0.35">
      <c r="A88" s="203">
        <v>44015</v>
      </c>
      <c r="B88" s="160">
        <v>691</v>
      </c>
      <c r="C88" s="166">
        <v>0.64</v>
      </c>
      <c r="D88" s="172">
        <v>537</v>
      </c>
      <c r="E88" s="193"/>
      <c r="F88" s="94"/>
      <c r="G88" s="111"/>
      <c r="H88" s="172">
        <v>129</v>
      </c>
      <c r="I88" s="165">
        <v>0.12</v>
      </c>
      <c r="J88" s="182"/>
      <c r="K88" s="178">
        <v>6644</v>
      </c>
      <c r="L88" s="192">
        <v>13</v>
      </c>
    </row>
    <row r="89" spans="1:12" x14ac:dyDescent="0.35">
      <c r="A89" s="203">
        <v>44016</v>
      </c>
      <c r="B89" s="160">
        <v>691</v>
      </c>
      <c r="C89" s="166">
        <v>0.64</v>
      </c>
      <c r="D89" s="172">
        <v>537</v>
      </c>
      <c r="E89" s="193"/>
      <c r="F89" s="94"/>
      <c r="G89" s="111"/>
      <c r="H89" s="172">
        <v>125</v>
      </c>
      <c r="I89" s="165">
        <v>0.12</v>
      </c>
      <c r="J89" s="182"/>
      <c r="K89" s="178">
        <v>6646</v>
      </c>
      <c r="L89" s="192">
        <v>2</v>
      </c>
    </row>
    <row r="90" spans="1:12" x14ac:dyDescent="0.35">
      <c r="A90" s="203">
        <v>44017</v>
      </c>
      <c r="B90" s="160">
        <v>691</v>
      </c>
      <c r="C90" s="166">
        <v>0.64</v>
      </c>
      <c r="D90" s="172">
        <v>537</v>
      </c>
      <c r="E90" s="193"/>
      <c r="F90" s="94"/>
      <c r="G90" s="111"/>
      <c r="H90" s="172">
        <v>123</v>
      </c>
      <c r="I90" s="165">
        <v>0.11</v>
      </c>
      <c r="J90" s="182"/>
      <c r="K90" s="178">
        <v>6648</v>
      </c>
      <c r="L90" s="192">
        <v>2</v>
      </c>
    </row>
    <row r="91" spans="1:12" x14ac:dyDescent="0.35">
      <c r="A91" s="203">
        <v>44018</v>
      </c>
      <c r="B91" s="160">
        <v>691</v>
      </c>
      <c r="C91" s="166">
        <v>0.64</v>
      </c>
      <c r="D91" s="172">
        <v>540</v>
      </c>
      <c r="E91" s="193"/>
      <c r="F91" s="94"/>
      <c r="G91" s="111"/>
      <c r="H91" s="172">
        <v>125</v>
      </c>
      <c r="I91" s="165">
        <v>0.12</v>
      </c>
      <c r="J91" s="182"/>
      <c r="K91" s="178">
        <v>6672</v>
      </c>
      <c r="L91" s="192">
        <v>24</v>
      </c>
    </row>
    <row r="92" spans="1:12" x14ac:dyDescent="0.35">
      <c r="A92" s="203">
        <v>44019</v>
      </c>
      <c r="B92" s="160">
        <v>691</v>
      </c>
      <c r="C92" s="166">
        <v>0.64</v>
      </c>
      <c r="D92" s="172">
        <v>540</v>
      </c>
      <c r="E92" s="193"/>
      <c r="F92" s="94"/>
      <c r="G92" s="111"/>
      <c r="H92" s="172">
        <v>119</v>
      </c>
      <c r="I92" s="165">
        <v>0.11</v>
      </c>
      <c r="J92" s="182"/>
      <c r="K92" s="178">
        <v>6682</v>
      </c>
      <c r="L92" s="192">
        <v>10</v>
      </c>
    </row>
    <row r="93" spans="1:12" x14ac:dyDescent="0.35">
      <c r="A93" s="203">
        <v>44020</v>
      </c>
      <c r="B93" s="162">
        <v>692</v>
      </c>
      <c r="C93" s="166">
        <v>0.64</v>
      </c>
      <c r="D93" s="172">
        <v>540</v>
      </c>
      <c r="E93" s="193"/>
      <c r="F93" s="94"/>
      <c r="G93" s="111"/>
      <c r="H93" s="172">
        <v>113</v>
      </c>
      <c r="I93" s="165">
        <v>0.1</v>
      </c>
      <c r="J93" s="182"/>
      <c r="K93" s="178">
        <v>6697</v>
      </c>
      <c r="L93" s="192">
        <v>15</v>
      </c>
    </row>
    <row r="94" spans="1:12" x14ac:dyDescent="0.35">
      <c r="A94" s="203">
        <v>44021</v>
      </c>
      <c r="B94" s="162">
        <v>693</v>
      </c>
      <c r="C94" s="166">
        <v>0.64</v>
      </c>
      <c r="D94" s="172">
        <v>542</v>
      </c>
      <c r="E94" s="193"/>
      <c r="F94" s="94"/>
      <c r="G94" s="111"/>
      <c r="H94" s="172">
        <v>117</v>
      </c>
      <c r="I94" s="165">
        <v>0.11</v>
      </c>
      <c r="J94" s="182"/>
      <c r="K94" s="178">
        <v>6707</v>
      </c>
      <c r="L94" s="192">
        <v>10</v>
      </c>
    </row>
    <row r="95" spans="1:12" x14ac:dyDescent="0.35">
      <c r="A95" s="203">
        <v>44022</v>
      </c>
      <c r="B95" s="162">
        <v>693</v>
      </c>
      <c r="C95" s="166">
        <v>0.64</v>
      </c>
      <c r="D95" s="172">
        <v>542</v>
      </c>
      <c r="E95" s="193"/>
      <c r="F95" s="94"/>
      <c r="G95" s="111"/>
      <c r="H95" s="172">
        <v>114</v>
      </c>
      <c r="I95" s="165">
        <v>0.11</v>
      </c>
      <c r="J95" s="182"/>
      <c r="K95" s="178">
        <v>6719</v>
      </c>
      <c r="L95" s="192">
        <v>12</v>
      </c>
    </row>
    <row r="96" spans="1:12" x14ac:dyDescent="0.35">
      <c r="A96" s="203">
        <v>44023</v>
      </c>
      <c r="B96" s="162">
        <v>693</v>
      </c>
      <c r="C96" s="166">
        <v>0.64</v>
      </c>
      <c r="D96" s="172">
        <v>542</v>
      </c>
      <c r="E96" s="193"/>
      <c r="F96" s="94"/>
      <c r="G96" s="111"/>
      <c r="H96" s="172">
        <v>115</v>
      </c>
      <c r="I96" s="165">
        <v>0.11</v>
      </c>
      <c r="J96" s="182"/>
      <c r="K96" s="178">
        <v>6726</v>
      </c>
      <c r="L96" s="192">
        <v>7</v>
      </c>
    </row>
    <row r="97" spans="1:13" x14ac:dyDescent="0.35">
      <c r="A97" s="203">
        <v>44024</v>
      </c>
      <c r="B97" s="162">
        <v>693</v>
      </c>
      <c r="C97" s="166">
        <v>0.64</v>
      </c>
      <c r="D97" s="172">
        <v>542</v>
      </c>
      <c r="E97" s="193"/>
      <c r="F97" s="94"/>
      <c r="G97" s="111"/>
      <c r="H97" s="172">
        <v>115</v>
      </c>
      <c r="I97" s="165">
        <v>0.11</v>
      </c>
      <c r="J97" s="182"/>
      <c r="K97" s="178">
        <v>6729</v>
      </c>
      <c r="L97" s="192">
        <v>3</v>
      </c>
    </row>
    <row r="98" spans="1:13" x14ac:dyDescent="0.35">
      <c r="A98" s="203">
        <v>44025</v>
      </c>
      <c r="B98" s="162">
        <v>693</v>
      </c>
      <c r="C98" s="166">
        <v>0.64</v>
      </c>
      <c r="D98" s="172">
        <v>542</v>
      </c>
      <c r="E98" s="193"/>
      <c r="F98" s="94"/>
      <c r="G98" s="111"/>
      <c r="H98" s="172">
        <v>108</v>
      </c>
      <c r="I98" s="165">
        <v>0.1</v>
      </c>
      <c r="J98" s="182"/>
      <c r="K98" s="178">
        <v>6737</v>
      </c>
      <c r="L98" s="192">
        <v>8</v>
      </c>
    </row>
    <row r="99" spans="1:13" x14ac:dyDescent="0.35">
      <c r="A99" s="203">
        <v>44026</v>
      </c>
      <c r="B99" s="162">
        <v>694</v>
      </c>
      <c r="C99" s="166">
        <v>0.64</v>
      </c>
      <c r="D99" s="172">
        <v>542</v>
      </c>
      <c r="E99" s="193"/>
      <c r="F99" s="94"/>
      <c r="G99" s="111"/>
      <c r="H99" s="172">
        <v>98</v>
      </c>
      <c r="I99" s="165">
        <v>0.09</v>
      </c>
      <c r="J99" s="182"/>
      <c r="K99" s="178">
        <v>6742</v>
      </c>
      <c r="L99" s="192">
        <v>5</v>
      </c>
    </row>
    <row r="100" spans="1:13" x14ac:dyDescent="0.35">
      <c r="A100" s="203">
        <v>44027</v>
      </c>
      <c r="B100" s="162">
        <v>694</v>
      </c>
      <c r="C100" s="166">
        <v>0.64</v>
      </c>
      <c r="D100" s="172">
        <v>543</v>
      </c>
      <c r="E100" s="193"/>
      <c r="F100" s="94"/>
      <c r="G100" s="111"/>
      <c r="H100" s="172">
        <v>97</v>
      </c>
      <c r="I100" s="165">
        <v>0.09</v>
      </c>
      <c r="J100" s="182"/>
      <c r="K100" s="178">
        <v>6757</v>
      </c>
      <c r="L100" s="192">
        <v>15</v>
      </c>
      <c r="M100" s="31"/>
    </row>
    <row r="101" spans="1:13" x14ac:dyDescent="0.35">
      <c r="A101" s="203">
        <v>44028</v>
      </c>
      <c r="B101" s="162">
        <v>694</v>
      </c>
      <c r="C101" s="166">
        <v>0.64</v>
      </c>
      <c r="D101" s="172">
        <v>543</v>
      </c>
      <c r="E101" s="193"/>
      <c r="G101" s="111"/>
      <c r="H101" s="172">
        <v>90</v>
      </c>
      <c r="I101" s="165">
        <v>0.08</v>
      </c>
      <c r="J101" s="182"/>
      <c r="K101" s="178">
        <v>6765</v>
      </c>
      <c r="L101" s="192">
        <v>8</v>
      </c>
      <c r="M101" s="31"/>
    </row>
    <row r="102" spans="1:13" x14ac:dyDescent="0.35">
      <c r="A102" s="203">
        <v>44029</v>
      </c>
      <c r="B102" s="162">
        <v>695</v>
      </c>
      <c r="C102" s="166">
        <v>0.64</v>
      </c>
      <c r="D102" s="172">
        <v>544</v>
      </c>
      <c r="E102" s="193"/>
      <c r="F102" s="94"/>
      <c r="G102" s="111"/>
      <c r="H102" s="172">
        <v>85</v>
      </c>
      <c r="I102" s="165">
        <v>0.08</v>
      </c>
      <c r="J102" s="182"/>
      <c r="K102" s="178">
        <v>6778</v>
      </c>
      <c r="L102" s="192">
        <v>13</v>
      </c>
    </row>
    <row r="103" spans="1:13" x14ac:dyDescent="0.35">
      <c r="A103" s="203">
        <v>44030</v>
      </c>
      <c r="B103" s="162">
        <v>695</v>
      </c>
      <c r="C103" s="166">
        <v>0.64</v>
      </c>
      <c r="D103" s="172">
        <v>544</v>
      </c>
      <c r="E103" s="193"/>
      <c r="F103" s="94"/>
      <c r="G103" s="111"/>
      <c r="H103" s="172">
        <v>84</v>
      </c>
      <c r="I103" s="165">
        <v>0.08</v>
      </c>
      <c r="J103" s="182"/>
      <c r="K103" s="178">
        <v>6801</v>
      </c>
      <c r="L103" s="192">
        <v>23</v>
      </c>
    </row>
    <row r="104" spans="1:13" x14ac:dyDescent="0.35">
      <c r="A104" s="203">
        <v>44031</v>
      </c>
      <c r="B104" s="162">
        <v>695</v>
      </c>
      <c r="C104" s="166">
        <v>0.64</v>
      </c>
      <c r="D104" s="172">
        <v>544</v>
      </c>
      <c r="E104" s="193"/>
      <c r="F104" s="94"/>
      <c r="G104" s="111"/>
      <c r="H104" s="172">
        <v>82</v>
      </c>
      <c r="I104" s="165">
        <v>0.08</v>
      </c>
      <c r="J104" s="182"/>
      <c r="K104" s="178">
        <v>6802</v>
      </c>
      <c r="L104" s="192">
        <v>1</v>
      </c>
    </row>
    <row r="105" spans="1:13" x14ac:dyDescent="0.35">
      <c r="A105" s="203">
        <v>44032</v>
      </c>
      <c r="B105" s="162">
        <v>697</v>
      </c>
      <c r="C105" s="166">
        <v>0.65</v>
      </c>
      <c r="D105" s="172">
        <v>547</v>
      </c>
      <c r="E105" s="193"/>
      <c r="F105" s="94"/>
      <c r="G105" s="111"/>
      <c r="H105" s="172">
        <v>90</v>
      </c>
      <c r="I105" s="165">
        <v>0.08</v>
      </c>
      <c r="J105" s="182"/>
      <c r="K105" s="178">
        <v>6830</v>
      </c>
      <c r="L105" s="192">
        <v>28</v>
      </c>
    </row>
    <row r="106" spans="1:13" x14ac:dyDescent="0.35">
      <c r="A106" s="203">
        <v>44033</v>
      </c>
      <c r="B106" s="162">
        <v>697</v>
      </c>
      <c r="C106" s="166">
        <v>0.65</v>
      </c>
      <c r="D106" s="172">
        <v>548</v>
      </c>
      <c r="E106" s="193"/>
      <c r="F106" s="94"/>
      <c r="G106" s="111"/>
      <c r="H106" s="172">
        <v>83</v>
      </c>
      <c r="I106" s="165">
        <v>0.08</v>
      </c>
      <c r="J106" s="182"/>
      <c r="K106" s="178">
        <v>6834</v>
      </c>
      <c r="L106" s="192">
        <v>4</v>
      </c>
    </row>
    <row r="107" spans="1:13" x14ac:dyDescent="0.35">
      <c r="A107" s="203">
        <v>44034</v>
      </c>
      <c r="B107" s="162">
        <v>697</v>
      </c>
      <c r="C107" s="166">
        <v>0.65</v>
      </c>
      <c r="D107" s="172">
        <v>548</v>
      </c>
      <c r="E107" s="193"/>
      <c r="F107" s="94"/>
      <c r="G107" s="111"/>
      <c r="H107" s="172">
        <v>81</v>
      </c>
      <c r="I107" s="165">
        <v>0.08</v>
      </c>
      <c r="J107" s="182"/>
      <c r="K107" s="178">
        <v>6841</v>
      </c>
      <c r="L107" s="192">
        <v>7</v>
      </c>
    </row>
    <row r="108" spans="1:13" x14ac:dyDescent="0.35">
      <c r="A108" s="204">
        <v>44035</v>
      </c>
      <c r="B108" s="164">
        <v>697</v>
      </c>
      <c r="C108" s="169">
        <v>0.65</v>
      </c>
      <c r="D108" s="173">
        <v>548</v>
      </c>
      <c r="E108" s="193"/>
      <c r="G108" s="111"/>
      <c r="H108" s="172">
        <v>76</v>
      </c>
      <c r="I108" s="165">
        <v>7.0000000000000007E-2</v>
      </c>
      <c r="J108" s="182"/>
      <c r="K108" s="178">
        <v>6851</v>
      </c>
      <c r="L108" s="192">
        <v>10</v>
      </c>
    </row>
    <row r="109" spans="1:13" x14ac:dyDescent="0.35">
      <c r="A109" s="203">
        <v>44036</v>
      </c>
      <c r="B109" s="612" t="s">
        <v>116</v>
      </c>
      <c r="C109" s="613"/>
      <c r="D109" s="614"/>
      <c r="E109" s="94"/>
      <c r="F109" s="94"/>
      <c r="G109" s="111"/>
      <c r="H109" s="172" t="s">
        <v>48</v>
      </c>
      <c r="I109" s="165" t="s">
        <v>48</v>
      </c>
      <c r="J109" s="182"/>
      <c r="K109" s="178">
        <v>6860</v>
      </c>
      <c r="L109" s="192">
        <v>9</v>
      </c>
    </row>
    <row r="110" spans="1:13" x14ac:dyDescent="0.35">
      <c r="A110" s="203">
        <v>44037</v>
      </c>
      <c r="B110" s="12"/>
      <c r="C110" s="94"/>
      <c r="D110" s="94"/>
      <c r="E110" s="94"/>
      <c r="F110" s="94"/>
      <c r="G110" s="111"/>
      <c r="H110" s="172" t="s">
        <v>48</v>
      </c>
      <c r="I110" s="165" t="s">
        <v>48</v>
      </c>
      <c r="J110" s="182"/>
      <c r="K110" s="178">
        <v>6861</v>
      </c>
      <c r="L110" s="192">
        <v>1</v>
      </c>
    </row>
    <row r="111" spans="1:13" x14ac:dyDescent="0.35">
      <c r="A111" s="203">
        <v>44038</v>
      </c>
      <c r="B111" s="12"/>
      <c r="C111" s="94"/>
      <c r="D111" s="94"/>
      <c r="E111" s="94"/>
      <c r="F111" s="94"/>
      <c r="G111" s="111"/>
      <c r="H111" s="172" t="s">
        <v>48</v>
      </c>
      <c r="I111" s="165" t="s">
        <v>48</v>
      </c>
      <c r="J111" s="182"/>
      <c r="K111" s="178">
        <v>6862</v>
      </c>
      <c r="L111" s="192">
        <v>1</v>
      </c>
    </row>
    <row r="112" spans="1:13" x14ac:dyDescent="0.35">
      <c r="A112" s="203">
        <v>44039</v>
      </c>
      <c r="B112" s="12"/>
      <c r="C112" s="94"/>
      <c r="D112" s="94"/>
      <c r="E112" s="94"/>
      <c r="F112" s="94"/>
      <c r="G112" s="111"/>
      <c r="H112" s="172" t="s">
        <v>48</v>
      </c>
      <c r="I112" s="165" t="s">
        <v>48</v>
      </c>
      <c r="J112" s="182"/>
      <c r="K112" s="178">
        <v>6875</v>
      </c>
      <c r="L112" s="192">
        <v>13</v>
      </c>
    </row>
    <row r="113" spans="1:12" x14ac:dyDescent="0.35">
      <c r="A113" s="203">
        <v>44040</v>
      </c>
      <c r="B113" s="12"/>
      <c r="C113" s="94"/>
      <c r="D113" s="94"/>
      <c r="E113" s="94"/>
      <c r="F113" s="94"/>
      <c r="G113" s="111"/>
      <c r="H113" s="172" t="s">
        <v>48</v>
      </c>
      <c r="I113" s="165" t="s">
        <v>48</v>
      </c>
      <c r="J113" s="182"/>
      <c r="K113" s="178">
        <v>6884</v>
      </c>
      <c r="L113" s="192">
        <v>9</v>
      </c>
    </row>
    <row r="114" spans="1:12" x14ac:dyDescent="0.35">
      <c r="A114" s="203">
        <v>44041</v>
      </c>
      <c r="B114" s="12"/>
      <c r="C114" s="94"/>
      <c r="D114" s="94"/>
      <c r="F114" s="196"/>
      <c r="G114" s="197"/>
      <c r="H114" s="172">
        <v>66</v>
      </c>
      <c r="I114" s="165">
        <v>0.06</v>
      </c>
      <c r="J114" s="94"/>
      <c r="K114" s="205" t="s">
        <v>116</v>
      </c>
      <c r="L114" s="206"/>
    </row>
    <row r="115" spans="1:12" x14ac:dyDescent="0.3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4.5" x14ac:dyDescent="0.35"/>
  <cols>
    <col min="1" max="3" width="10.1796875" customWidth="1"/>
    <col min="15" max="15" width="11.1796875" customWidth="1"/>
    <col min="16" max="16" width="11.54296875" customWidth="1"/>
    <col min="17" max="17" width="11.453125" customWidth="1"/>
  </cols>
  <sheetData>
    <row r="1" spans="1:22" ht="39.5" x14ac:dyDescent="0.35">
      <c r="A1" s="460" t="s">
        <v>323</v>
      </c>
      <c r="B1" s="461"/>
      <c r="C1" s="461"/>
      <c r="D1" s="461"/>
      <c r="E1" s="461"/>
      <c r="F1" s="450"/>
      <c r="G1" s="450"/>
      <c r="H1" s="450"/>
      <c r="I1" s="450"/>
      <c r="J1" s="450"/>
      <c r="K1" s="450"/>
      <c r="L1" s="450"/>
      <c r="M1" s="450"/>
      <c r="N1" s="450"/>
      <c r="O1" s="461" t="s">
        <v>316</v>
      </c>
      <c r="P1" s="462"/>
      <c r="Q1" s="461"/>
      <c r="R1" s="461"/>
      <c r="S1" s="461"/>
      <c r="T1" s="264"/>
      <c r="U1" s="265" t="s">
        <v>29</v>
      </c>
      <c r="V1" s="264"/>
    </row>
    <row r="2" spans="1:22" ht="26.5" x14ac:dyDescent="0.35">
      <c r="A2" s="451"/>
      <c r="B2" s="463" t="s">
        <v>234</v>
      </c>
      <c r="C2" s="452" t="s">
        <v>235</v>
      </c>
      <c r="D2" s="452" t="s">
        <v>236</v>
      </c>
      <c r="E2" s="452" t="s">
        <v>237</v>
      </c>
      <c r="F2" s="450"/>
      <c r="G2" s="450"/>
      <c r="H2" s="450"/>
      <c r="I2" s="450"/>
      <c r="J2" s="450"/>
      <c r="K2" s="450"/>
      <c r="L2" s="450"/>
      <c r="M2" s="450"/>
      <c r="N2" s="450"/>
      <c r="O2" s="450"/>
      <c r="P2" s="463" t="s">
        <v>234</v>
      </c>
      <c r="Q2" s="452" t="s">
        <v>235</v>
      </c>
      <c r="R2" s="452" t="s">
        <v>236</v>
      </c>
      <c r="S2" s="452" t="s">
        <v>237</v>
      </c>
      <c r="T2" s="264"/>
      <c r="U2" s="264"/>
      <c r="V2" s="264"/>
    </row>
    <row r="3" spans="1:22" x14ac:dyDescent="0.3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3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3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3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3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3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3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3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3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3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3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3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3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3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3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3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3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3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3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3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3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3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3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3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3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3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3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3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3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3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3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3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3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3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3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3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3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3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3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3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3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3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3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3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3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3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3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3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3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2.5" x14ac:dyDescent="0.35">
      <c r="A52" s="460" t="s">
        <v>350</v>
      </c>
      <c r="B52" s="445"/>
      <c r="C52" s="461"/>
      <c r="D52" s="445"/>
      <c r="E52" s="445"/>
      <c r="O52" s="460" t="s">
        <v>351</v>
      </c>
      <c r="P52" s="445"/>
      <c r="Q52" s="445"/>
      <c r="R52" s="445"/>
    </row>
    <row r="53" spans="1:22" ht="30" customHeight="1" x14ac:dyDescent="0.35">
      <c r="A53" s="294"/>
      <c r="B53" s="494" t="s">
        <v>313</v>
      </c>
      <c r="C53" s="494" t="s">
        <v>314</v>
      </c>
      <c r="D53" s="457" t="s">
        <v>237</v>
      </c>
      <c r="E53" s="257"/>
      <c r="O53" s="458"/>
      <c r="P53" s="494" t="s">
        <v>313</v>
      </c>
      <c r="Q53" s="494" t="s">
        <v>314</v>
      </c>
      <c r="R53" s="457" t="s">
        <v>237</v>
      </c>
    </row>
    <row r="54" spans="1:22" x14ac:dyDescent="0.3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3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3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3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3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3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3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3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3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3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3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3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3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3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99" bestFit="1" customWidth="1"/>
    <col min="2" max="2" width="13.54296875" style="497" customWidth="1"/>
    <col min="3" max="3" width="13.54296875" style="498" customWidth="1"/>
    <col min="4" max="4" width="17" style="499" customWidth="1"/>
    <col min="5" max="5" width="13.54296875" style="498" customWidth="1"/>
    <col min="6" max="6" width="13.54296875" style="500" customWidth="1"/>
    <col min="7" max="7" width="13.54296875" style="501" customWidth="1"/>
    <col min="8" max="8" width="13.54296875" style="498" customWidth="1"/>
    <col min="9" max="9" width="13.54296875" style="500" customWidth="1"/>
    <col min="10" max="10" width="13.54296875" style="498" customWidth="1"/>
    <col min="11" max="11" width="13.54296875" style="500" customWidth="1"/>
    <col min="12" max="12" width="14.453125" style="501" customWidth="1"/>
    <col min="13" max="13" width="14.453125" style="498" customWidth="1"/>
    <col min="14" max="14" width="14.453125" style="500" customWidth="1"/>
    <col min="15" max="15" width="14.453125" style="501" customWidth="1"/>
    <col min="16" max="16" width="14.453125" style="498" customWidth="1"/>
    <col min="17" max="17" width="14.453125" style="500" customWidth="1"/>
    <col min="18" max="18" width="14.453125" style="501" customWidth="1"/>
    <col min="19" max="19" width="14.453125" style="498" customWidth="1"/>
    <col min="20" max="26" width="14.453125" style="500" customWidth="1"/>
    <col min="27" max="27" width="5.81640625" style="500" customWidth="1"/>
    <col min="28" max="34" width="14.453125" style="500" customWidth="1"/>
    <col min="35" max="16384" width="9.453125" style="499"/>
  </cols>
  <sheetData>
    <row r="1" spans="1:36" x14ac:dyDescent="0.35">
      <c r="A1" s="496" t="s">
        <v>358</v>
      </c>
      <c r="AJ1" s="502" t="s">
        <v>29</v>
      </c>
    </row>
    <row r="3" spans="1:36" ht="39" customHeight="1" x14ac:dyDescent="0.35">
      <c r="A3" s="615" t="s">
        <v>0</v>
      </c>
      <c r="B3" s="617" t="s">
        <v>298</v>
      </c>
      <c r="C3" s="618"/>
      <c r="D3" s="618"/>
      <c r="E3" s="618"/>
      <c r="F3" s="619"/>
      <c r="G3" s="620" t="s">
        <v>299</v>
      </c>
      <c r="H3" s="621"/>
      <c r="I3" s="621"/>
      <c r="J3" s="621"/>
      <c r="K3" s="622"/>
      <c r="L3" s="623" t="s">
        <v>300</v>
      </c>
      <c r="M3" s="624"/>
      <c r="N3" s="625"/>
      <c r="O3" s="623" t="s">
        <v>301</v>
      </c>
      <c r="P3" s="624"/>
      <c r="Q3" s="625"/>
      <c r="R3" s="623" t="s">
        <v>302</v>
      </c>
      <c r="S3" s="624"/>
      <c r="T3" s="625"/>
      <c r="U3" s="623" t="s">
        <v>303</v>
      </c>
      <c r="V3" s="624"/>
      <c r="W3" s="625"/>
      <c r="X3" s="623" t="s">
        <v>304</v>
      </c>
      <c r="Y3" s="624"/>
      <c r="Z3" s="625"/>
      <c r="AA3" s="503"/>
      <c r="AB3" s="617" t="s">
        <v>297</v>
      </c>
      <c r="AC3" s="618"/>
      <c r="AD3" s="618"/>
      <c r="AE3" s="618"/>
      <c r="AF3" s="619"/>
      <c r="AG3" s="503"/>
      <c r="AH3" s="503"/>
    </row>
    <row r="4" spans="1:36" ht="78.75" customHeight="1" x14ac:dyDescent="0.35">
      <c r="A4" s="616"/>
      <c r="B4" s="504" t="s">
        <v>241</v>
      </c>
      <c r="C4" s="505" t="s">
        <v>242</v>
      </c>
      <c r="D4" s="506" t="s">
        <v>253</v>
      </c>
      <c r="E4" s="505" t="s">
        <v>243</v>
      </c>
      <c r="F4" s="507" t="s">
        <v>256</v>
      </c>
      <c r="G4" s="508" t="s">
        <v>241</v>
      </c>
      <c r="H4" s="505" t="s">
        <v>244</v>
      </c>
      <c r="I4" s="509" t="s">
        <v>254</v>
      </c>
      <c r="J4" s="505" t="s">
        <v>245</v>
      </c>
      <c r="K4" s="507" t="s">
        <v>257</v>
      </c>
      <c r="L4" s="508" t="s">
        <v>241</v>
      </c>
      <c r="M4" s="505" t="s">
        <v>246</v>
      </c>
      <c r="N4" s="507" t="s">
        <v>255</v>
      </c>
      <c r="O4" s="508" t="s">
        <v>241</v>
      </c>
      <c r="P4" s="505" t="s">
        <v>246</v>
      </c>
      <c r="Q4" s="507" t="s">
        <v>255</v>
      </c>
      <c r="R4" s="508" t="s">
        <v>241</v>
      </c>
      <c r="S4" s="505" t="s">
        <v>246</v>
      </c>
      <c r="T4" s="507" t="s">
        <v>255</v>
      </c>
      <c r="U4" s="508" t="s">
        <v>241</v>
      </c>
      <c r="V4" s="505" t="s">
        <v>246</v>
      </c>
      <c r="W4" s="507" t="s">
        <v>255</v>
      </c>
      <c r="X4" s="508" t="s">
        <v>241</v>
      </c>
      <c r="Y4" s="505" t="s">
        <v>246</v>
      </c>
      <c r="Z4" s="507" t="s">
        <v>255</v>
      </c>
      <c r="AA4" s="510"/>
      <c r="AB4" s="504" t="s">
        <v>305</v>
      </c>
      <c r="AC4" s="505" t="s">
        <v>242</v>
      </c>
      <c r="AD4" s="506" t="s">
        <v>253</v>
      </c>
      <c r="AE4" s="505" t="s">
        <v>243</v>
      </c>
      <c r="AF4" s="507" t="s">
        <v>256</v>
      </c>
      <c r="AG4" s="510"/>
      <c r="AH4" s="510"/>
    </row>
    <row r="5" spans="1:36" x14ac:dyDescent="0.3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3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3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251</v>
      </c>
      <c r="R7" s="514"/>
      <c r="T7" s="513"/>
      <c r="U7" s="515"/>
      <c r="W7" s="513"/>
      <c r="X7" s="515"/>
      <c r="Z7" s="513"/>
      <c r="AB7" s="515"/>
      <c r="AF7" s="513"/>
    </row>
    <row r="8" spans="1:36" x14ac:dyDescent="0.3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251</v>
      </c>
      <c r="T8" s="513"/>
      <c r="U8" s="515"/>
      <c r="W8" s="513"/>
      <c r="X8" s="515"/>
      <c r="Z8" s="513"/>
      <c r="AB8" s="515"/>
      <c r="AF8" s="513"/>
    </row>
    <row r="9" spans="1:36" x14ac:dyDescent="0.3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251</v>
      </c>
      <c r="T9" s="513"/>
      <c r="U9" s="515"/>
      <c r="W9" s="513"/>
      <c r="X9" s="515"/>
      <c r="Z9" s="513"/>
      <c r="AB9" s="515"/>
      <c r="AF9" s="513"/>
    </row>
    <row r="10" spans="1:36" x14ac:dyDescent="0.35">
      <c r="A10" s="511">
        <v>44226</v>
      </c>
      <c r="F10" s="513"/>
      <c r="K10" s="513"/>
      <c r="N10" s="513"/>
      <c r="O10" s="514"/>
      <c r="Q10" s="513"/>
      <c r="T10" s="513"/>
      <c r="U10" s="515"/>
      <c r="W10" s="513"/>
      <c r="X10" s="515"/>
      <c r="Z10" s="513"/>
      <c r="AB10" s="515"/>
      <c r="AF10" s="513"/>
    </row>
    <row r="11" spans="1:36" x14ac:dyDescent="0.35">
      <c r="A11" s="511">
        <v>44227</v>
      </c>
      <c r="F11" s="513"/>
      <c r="K11" s="513"/>
      <c r="N11" s="513"/>
      <c r="O11" s="514"/>
      <c r="Q11" s="513"/>
      <c r="T11" s="513"/>
      <c r="U11" s="515"/>
      <c r="W11" s="513"/>
      <c r="X11" s="515"/>
      <c r="Z11" s="513"/>
      <c r="AB11" s="515"/>
      <c r="AF11" s="513"/>
    </row>
    <row r="12" spans="1:36" x14ac:dyDescent="0.3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251</v>
      </c>
      <c r="R12" s="501">
        <v>26059</v>
      </c>
      <c r="S12" s="498">
        <v>190000</v>
      </c>
      <c r="T12" s="513">
        <f t="shared" ref="T12" si="10">R12/S12</f>
        <v>0.13715263157894736</v>
      </c>
      <c r="U12" s="515"/>
      <c r="W12" s="513"/>
      <c r="X12" s="515"/>
      <c r="Z12" s="513"/>
      <c r="AB12" s="515"/>
      <c r="AF12" s="513"/>
    </row>
    <row r="13" spans="1:36" ht="14.9" customHeight="1" x14ac:dyDescent="0.3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251</v>
      </c>
      <c r="R13" s="501">
        <v>39364</v>
      </c>
      <c r="S13" s="498">
        <v>190000</v>
      </c>
      <c r="T13" s="513">
        <f t="shared" ref="T13" si="16">R13/S13</f>
        <v>0.20717894736842105</v>
      </c>
      <c r="U13" s="515"/>
      <c r="W13" s="513"/>
      <c r="X13" s="515"/>
      <c r="Z13" s="513"/>
      <c r="AB13" s="515"/>
      <c r="AF13" s="513"/>
    </row>
    <row r="14" spans="1:36" x14ac:dyDescent="0.3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251</v>
      </c>
      <c r="R14" s="501">
        <v>53851</v>
      </c>
      <c r="S14" s="498">
        <v>190000</v>
      </c>
      <c r="T14" s="513">
        <f t="shared" ref="T14" si="22">R14/S14</f>
        <v>0.28342631578947369</v>
      </c>
      <c r="U14" s="515"/>
      <c r="W14" s="513"/>
      <c r="X14" s="515"/>
      <c r="Z14" s="513"/>
      <c r="AB14" s="515"/>
      <c r="AF14" s="513"/>
    </row>
    <row r="15" spans="1:36" x14ac:dyDescent="0.3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251</v>
      </c>
      <c r="R15" s="501">
        <v>71596</v>
      </c>
      <c r="S15" s="498">
        <v>190000</v>
      </c>
      <c r="T15" s="513">
        <f t="shared" ref="T15" si="28">R15/S15</f>
        <v>0.37682105263157895</v>
      </c>
      <c r="U15" s="515"/>
      <c r="W15" s="513"/>
      <c r="X15" s="515"/>
      <c r="Z15" s="513"/>
      <c r="AB15" s="515"/>
      <c r="AF15" s="513"/>
    </row>
    <row r="16" spans="1:36" x14ac:dyDescent="0.3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251</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3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251</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3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251</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3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251</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3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251</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3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251</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3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251</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35">
      <c r="A23" s="516">
        <v>44239</v>
      </c>
      <c r="B23" s="497">
        <v>30027</v>
      </c>
      <c r="C23" s="498">
        <v>30000</v>
      </c>
      <c r="D23" s="517" t="s">
        <v>251</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251</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35">
      <c r="A24" s="516">
        <v>44240</v>
      </c>
      <c r="B24" s="497">
        <v>30063</v>
      </c>
      <c r="C24" s="498">
        <v>30000</v>
      </c>
      <c r="D24" s="517" t="s">
        <v>251</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251</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35">
      <c r="A25" s="516">
        <v>44241</v>
      </c>
      <c r="B25" s="497">
        <v>30076</v>
      </c>
      <c r="C25" s="498">
        <v>30000</v>
      </c>
      <c r="D25" s="517" t="s">
        <v>251</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251</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35">
      <c r="A26" s="516">
        <v>44242</v>
      </c>
      <c r="B26" s="497">
        <v>30103</v>
      </c>
      <c r="C26" s="498">
        <v>30000</v>
      </c>
      <c r="D26" s="517" t="s">
        <v>251</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251</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35">
      <c r="A27" s="516">
        <v>44243</v>
      </c>
      <c r="B27" s="497">
        <v>30218</v>
      </c>
      <c r="C27" s="498">
        <v>30000</v>
      </c>
      <c r="D27" s="517" t="s">
        <v>251</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271</v>
      </c>
      <c r="N27" s="513"/>
      <c r="O27" s="501">
        <v>283622</v>
      </c>
      <c r="P27" s="498">
        <v>230000</v>
      </c>
      <c r="Q27" s="513" t="s">
        <v>251</v>
      </c>
      <c r="R27" s="498" t="s">
        <v>271</v>
      </c>
      <c r="T27" s="513"/>
      <c r="U27" s="498" t="s">
        <v>271</v>
      </c>
      <c r="V27" s="498"/>
      <c r="W27" s="513"/>
      <c r="X27" s="515"/>
      <c r="Z27" s="513"/>
      <c r="AB27" s="515"/>
      <c r="AF27" s="513"/>
    </row>
    <row r="28" spans="1:32" x14ac:dyDescent="0.35">
      <c r="A28" s="516">
        <v>44244</v>
      </c>
      <c r="B28" s="497">
        <v>30355</v>
      </c>
      <c r="C28" s="498">
        <v>30000</v>
      </c>
      <c r="D28" s="517" t="s">
        <v>251</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271</v>
      </c>
      <c r="N28" s="513"/>
      <c r="O28" s="501">
        <v>285054</v>
      </c>
      <c r="P28" s="498">
        <v>230000</v>
      </c>
      <c r="Q28" s="513" t="s">
        <v>251</v>
      </c>
      <c r="R28" s="498" t="s">
        <v>271</v>
      </c>
      <c r="T28" s="513"/>
      <c r="U28" s="498" t="s">
        <v>271</v>
      </c>
      <c r="V28" s="498"/>
      <c r="W28" s="513"/>
      <c r="X28" s="514">
        <v>143752</v>
      </c>
      <c r="Y28" s="498">
        <v>179267</v>
      </c>
      <c r="Z28" s="513">
        <f t="shared" ref="Z28:Z33" si="94">X28/Y28</f>
        <v>0.801887687081281</v>
      </c>
      <c r="AB28" s="515"/>
      <c r="AF28" s="513"/>
    </row>
    <row r="29" spans="1:32" x14ac:dyDescent="0.35">
      <c r="A29" s="516">
        <v>44245</v>
      </c>
      <c r="B29" s="497">
        <v>30501</v>
      </c>
      <c r="C29" s="498">
        <v>30000</v>
      </c>
      <c r="D29" s="517" t="s">
        <v>251</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271</v>
      </c>
      <c r="N29" s="513"/>
      <c r="O29" s="501">
        <v>286355</v>
      </c>
      <c r="P29" s="498">
        <v>230000</v>
      </c>
      <c r="Q29" s="513" t="s">
        <v>251</v>
      </c>
      <c r="R29" s="498" t="s">
        <v>271</v>
      </c>
      <c r="T29" s="513"/>
      <c r="U29" s="498" t="s">
        <v>271</v>
      </c>
      <c r="V29" s="498"/>
      <c r="W29" s="513"/>
      <c r="X29" s="514">
        <v>148168</v>
      </c>
      <c r="Y29" s="498">
        <v>179267</v>
      </c>
      <c r="Z29" s="513">
        <f t="shared" si="94"/>
        <v>0.82652133409941597</v>
      </c>
      <c r="AB29" s="515"/>
      <c r="AF29" s="513"/>
    </row>
    <row r="30" spans="1:32" x14ac:dyDescent="0.35">
      <c r="A30" s="516">
        <v>44246</v>
      </c>
      <c r="B30" s="497">
        <v>30670</v>
      </c>
      <c r="C30" s="498">
        <v>30000</v>
      </c>
      <c r="D30" s="517" t="s">
        <v>251</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271</v>
      </c>
      <c r="N30" s="513"/>
      <c r="O30" s="501">
        <v>287800</v>
      </c>
      <c r="P30" s="498">
        <v>230000</v>
      </c>
      <c r="Q30" s="513" t="s">
        <v>251</v>
      </c>
      <c r="R30" s="498" t="s">
        <v>271</v>
      </c>
      <c r="T30" s="513"/>
      <c r="U30" s="498" t="s">
        <v>271</v>
      </c>
      <c r="V30" s="498"/>
      <c r="W30" s="513"/>
      <c r="X30" s="514">
        <v>151046</v>
      </c>
      <c r="Y30" s="498">
        <v>179267</v>
      </c>
      <c r="Z30" s="513">
        <f t="shared" si="94"/>
        <v>0.84257559952473127</v>
      </c>
      <c r="AB30" s="515"/>
      <c r="AF30" s="513"/>
    </row>
    <row r="31" spans="1:32" x14ac:dyDescent="0.35">
      <c r="A31" s="516">
        <v>44247</v>
      </c>
      <c r="B31" s="497">
        <v>30826</v>
      </c>
      <c r="C31" s="498">
        <v>30000</v>
      </c>
      <c r="D31" s="517" t="s">
        <v>251</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271</v>
      </c>
      <c r="N31" s="513"/>
      <c r="O31" s="501">
        <v>289059</v>
      </c>
      <c r="P31" s="498">
        <v>230000</v>
      </c>
      <c r="Q31" s="513" t="s">
        <v>251</v>
      </c>
      <c r="R31" s="498" t="s">
        <v>271</v>
      </c>
      <c r="T31" s="513"/>
      <c r="U31" s="498" t="s">
        <v>271</v>
      </c>
      <c r="V31" s="498"/>
      <c r="W31" s="513"/>
      <c r="X31" s="514">
        <v>153636</v>
      </c>
      <c r="Y31" s="498">
        <v>179267</v>
      </c>
      <c r="Z31" s="513">
        <f t="shared" si="94"/>
        <v>0.85702332275321169</v>
      </c>
      <c r="AB31" s="515"/>
      <c r="AF31" s="513"/>
    </row>
    <row r="32" spans="1:32" x14ac:dyDescent="0.35">
      <c r="A32" s="516">
        <v>44248</v>
      </c>
      <c r="B32" s="497">
        <v>30861</v>
      </c>
      <c r="C32" s="498">
        <v>30000</v>
      </c>
      <c r="D32" s="517" t="s">
        <v>251</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271</v>
      </c>
      <c r="N32" s="513"/>
      <c r="O32" s="501">
        <v>289670</v>
      </c>
      <c r="P32" s="498">
        <v>230000</v>
      </c>
      <c r="Q32" s="513" t="s">
        <v>251</v>
      </c>
      <c r="R32" s="498" t="s">
        <v>271</v>
      </c>
      <c r="T32" s="513"/>
      <c r="U32" s="498" t="s">
        <v>271</v>
      </c>
      <c r="V32" s="498"/>
      <c r="W32" s="513"/>
      <c r="X32" s="514">
        <v>154399</v>
      </c>
      <c r="Y32" s="498">
        <v>179267</v>
      </c>
      <c r="Z32" s="513">
        <f t="shared" si="94"/>
        <v>0.86127954392052075</v>
      </c>
      <c r="AB32" s="515"/>
      <c r="AF32" s="513"/>
    </row>
    <row r="33" spans="1:32" x14ac:dyDescent="0.35">
      <c r="A33" s="516">
        <v>44249</v>
      </c>
      <c r="B33" s="497">
        <v>30941</v>
      </c>
      <c r="C33" s="498">
        <v>30000</v>
      </c>
      <c r="D33" s="517" t="s">
        <v>251</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271</v>
      </c>
      <c r="N33" s="513"/>
      <c r="O33" s="501">
        <v>290103</v>
      </c>
      <c r="P33" s="498">
        <v>230000</v>
      </c>
      <c r="Q33" s="513" t="s">
        <v>251</v>
      </c>
      <c r="R33" s="498" t="s">
        <v>271</v>
      </c>
      <c r="T33" s="513"/>
      <c r="U33" s="498" t="s">
        <v>271</v>
      </c>
      <c r="V33" s="498"/>
      <c r="W33" s="513"/>
      <c r="X33" s="514">
        <v>154735</v>
      </c>
      <c r="Y33" s="498">
        <v>179267</v>
      </c>
      <c r="Z33" s="513">
        <f t="shared" si="94"/>
        <v>0.86315384315016153</v>
      </c>
      <c r="AB33" s="515"/>
      <c r="AF33" s="513"/>
    </row>
    <row r="34" spans="1:32" x14ac:dyDescent="0.35">
      <c r="A34" s="516">
        <v>44250</v>
      </c>
      <c r="B34" s="497">
        <v>31035</v>
      </c>
      <c r="C34" s="498">
        <v>30000</v>
      </c>
      <c r="D34" s="517" t="s">
        <v>251</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271</v>
      </c>
      <c r="N34" s="513"/>
      <c r="O34" s="501">
        <v>291263</v>
      </c>
      <c r="P34" s="498">
        <v>230000</v>
      </c>
      <c r="Q34" s="513" t="s">
        <v>251</v>
      </c>
      <c r="R34" s="498" t="s">
        <v>271</v>
      </c>
      <c r="T34" s="513"/>
      <c r="U34" s="498" t="s">
        <v>271</v>
      </c>
      <c r="V34" s="498"/>
      <c r="W34" s="513"/>
      <c r="X34" s="514">
        <v>155944</v>
      </c>
      <c r="Y34" s="498">
        <v>179267</v>
      </c>
      <c r="Z34" s="513">
        <f t="shared" ref="Z34" si="113">X34/Y34</f>
        <v>0.86989797341395791</v>
      </c>
      <c r="AB34" s="515"/>
      <c r="AF34" s="513"/>
    </row>
    <row r="35" spans="1:32" x14ac:dyDescent="0.35">
      <c r="A35" s="516">
        <v>44251</v>
      </c>
      <c r="B35" s="497">
        <v>31116</v>
      </c>
      <c r="C35" s="498">
        <v>30000</v>
      </c>
      <c r="D35" s="517" t="s">
        <v>251</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271</v>
      </c>
      <c r="N35" s="513"/>
      <c r="O35" s="501">
        <v>292690</v>
      </c>
      <c r="P35" s="498">
        <v>230000</v>
      </c>
      <c r="Q35" s="513" t="s">
        <v>251</v>
      </c>
      <c r="R35" s="498" t="s">
        <v>271</v>
      </c>
      <c r="T35" s="513"/>
      <c r="U35" s="498" t="s">
        <v>271</v>
      </c>
      <c r="V35" s="498"/>
      <c r="W35" s="513"/>
      <c r="X35" s="514">
        <v>157094</v>
      </c>
      <c r="Y35" s="498">
        <v>179267</v>
      </c>
      <c r="Z35" s="513">
        <f t="shared" ref="Z35" si="117">X35/Y35</f>
        <v>0.87631298565826388</v>
      </c>
      <c r="AB35" s="515"/>
      <c r="AF35" s="513"/>
    </row>
    <row r="36" spans="1:32" x14ac:dyDescent="0.35">
      <c r="A36" s="516">
        <v>44252</v>
      </c>
      <c r="B36" s="497">
        <v>31218</v>
      </c>
      <c r="C36" s="498">
        <v>30000</v>
      </c>
      <c r="D36" s="517" t="s">
        <v>251</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271</v>
      </c>
      <c r="N36" s="513"/>
      <c r="O36" s="501">
        <v>294288</v>
      </c>
      <c r="P36" s="498">
        <v>230000</v>
      </c>
      <c r="Q36" s="513" t="s">
        <v>251</v>
      </c>
      <c r="R36" s="498" t="s">
        <v>271</v>
      </c>
      <c r="T36" s="513"/>
      <c r="U36" s="498" t="s">
        <v>271</v>
      </c>
      <c r="V36" s="498"/>
      <c r="W36" s="513"/>
      <c r="X36" s="514">
        <v>158018</v>
      </c>
      <c r="Y36" s="498">
        <v>179267</v>
      </c>
      <c r="Z36" s="513">
        <f t="shared" ref="Z36" si="121">X36/Y36</f>
        <v>0.88146730853977584</v>
      </c>
      <c r="AB36" s="515"/>
      <c r="AF36" s="513"/>
    </row>
    <row r="37" spans="1:32" x14ac:dyDescent="0.35">
      <c r="A37" s="516">
        <v>44253</v>
      </c>
      <c r="B37" s="497">
        <v>31323</v>
      </c>
      <c r="C37" s="498">
        <v>30000</v>
      </c>
      <c r="D37" s="517" t="s">
        <v>251</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271</v>
      </c>
      <c r="N37" s="513"/>
      <c r="O37" s="501">
        <v>296256</v>
      </c>
      <c r="P37" s="498">
        <v>230000</v>
      </c>
      <c r="Q37" s="513" t="s">
        <v>251</v>
      </c>
      <c r="R37" s="498" t="s">
        <v>271</v>
      </c>
      <c r="T37" s="513"/>
      <c r="U37" s="498" t="s">
        <v>271</v>
      </c>
      <c r="V37" s="498"/>
      <c r="W37" s="513"/>
      <c r="X37" s="514">
        <v>158843</v>
      </c>
      <c r="Y37" s="498">
        <v>179267</v>
      </c>
      <c r="Z37" s="513">
        <f t="shared" ref="Z37" si="125">X37/Y37</f>
        <v>0.88606938254112577</v>
      </c>
      <c r="AB37" s="515"/>
      <c r="AF37" s="513"/>
    </row>
    <row r="38" spans="1:32" x14ac:dyDescent="0.35">
      <c r="A38" s="516">
        <v>44254</v>
      </c>
      <c r="B38" s="497">
        <v>31419</v>
      </c>
      <c r="C38" s="498">
        <v>30000</v>
      </c>
      <c r="D38" s="517" t="s">
        <v>251</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271</v>
      </c>
      <c r="N38" s="513"/>
      <c r="O38" s="501">
        <v>298568</v>
      </c>
      <c r="P38" s="498">
        <v>230000</v>
      </c>
      <c r="Q38" s="513" t="s">
        <v>251</v>
      </c>
      <c r="R38" s="498" t="s">
        <v>271</v>
      </c>
      <c r="T38" s="513"/>
      <c r="U38" s="498" t="s">
        <v>271</v>
      </c>
      <c r="V38" s="498"/>
      <c r="W38" s="513"/>
      <c r="X38" s="514">
        <v>159682</v>
      </c>
      <c r="Y38" s="498">
        <v>179267</v>
      </c>
      <c r="Z38" s="513">
        <f t="shared" ref="Z38" si="129">X38/Y38</f>
        <v>0.89074955234371078</v>
      </c>
      <c r="AB38" s="515"/>
      <c r="AF38" s="513"/>
    </row>
    <row r="39" spans="1:32" x14ac:dyDescent="0.35">
      <c r="A39" s="516">
        <v>44255</v>
      </c>
      <c r="B39" s="497">
        <v>31490</v>
      </c>
      <c r="C39" s="498">
        <v>30000</v>
      </c>
      <c r="D39" s="517" t="s">
        <v>251</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271</v>
      </c>
      <c r="N39" s="513"/>
      <c r="O39" s="501">
        <v>299587</v>
      </c>
      <c r="P39" s="498">
        <v>230000</v>
      </c>
      <c r="Q39" s="513" t="s">
        <v>251</v>
      </c>
      <c r="R39" s="498" t="s">
        <v>271</v>
      </c>
      <c r="T39" s="513"/>
      <c r="U39" s="498" t="s">
        <v>271</v>
      </c>
      <c r="V39" s="498"/>
      <c r="W39" s="513"/>
      <c r="X39" s="514">
        <v>160025</v>
      </c>
      <c r="Y39" s="498">
        <v>179267</v>
      </c>
      <c r="Z39" s="513">
        <f t="shared" ref="Z39" si="133">X39/Y39</f>
        <v>0.89266289947396904</v>
      </c>
      <c r="AB39" s="515"/>
      <c r="AF39" s="513"/>
    </row>
    <row r="40" spans="1:32" x14ac:dyDescent="0.35">
      <c r="A40" s="516">
        <v>44256</v>
      </c>
      <c r="B40" s="497">
        <v>31521</v>
      </c>
      <c r="C40" s="498">
        <v>30000</v>
      </c>
      <c r="D40" s="517" t="s">
        <v>251</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271</v>
      </c>
      <c r="N40" s="513"/>
      <c r="O40" s="501">
        <v>300147</v>
      </c>
      <c r="P40" s="498">
        <v>230000</v>
      </c>
      <c r="Q40" s="513" t="s">
        <v>251</v>
      </c>
      <c r="R40" s="498" t="s">
        <v>271</v>
      </c>
      <c r="T40" s="513"/>
      <c r="U40" s="498" t="s">
        <v>271</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35">
      <c r="A41" s="516">
        <v>44257</v>
      </c>
      <c r="B41" s="497">
        <v>31619</v>
      </c>
      <c r="C41" s="498">
        <v>30000</v>
      </c>
      <c r="D41" s="517" t="s">
        <v>251</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271</v>
      </c>
      <c r="N41" s="513"/>
      <c r="O41" s="501">
        <v>301484</v>
      </c>
      <c r="P41" s="498">
        <v>230000</v>
      </c>
      <c r="Q41" s="513" t="s">
        <v>251</v>
      </c>
      <c r="R41" s="498" t="s">
        <v>271</v>
      </c>
      <c r="T41" s="513"/>
      <c r="U41" s="498" t="s">
        <v>271</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35">
      <c r="A42" s="516">
        <v>44258</v>
      </c>
      <c r="B42" s="497">
        <v>31707</v>
      </c>
      <c r="C42" s="498">
        <v>30000</v>
      </c>
      <c r="D42" s="517" t="s">
        <v>251</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271</v>
      </c>
      <c r="N42" s="513"/>
      <c r="O42" s="501">
        <v>303103</v>
      </c>
      <c r="P42" s="498">
        <v>230000</v>
      </c>
      <c r="Q42" s="513" t="s">
        <v>251</v>
      </c>
      <c r="R42" s="498" t="s">
        <v>271</v>
      </c>
      <c r="T42" s="513"/>
      <c r="U42" s="498" t="s">
        <v>271</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35">
      <c r="A43" s="516">
        <v>44259</v>
      </c>
      <c r="B43" s="497">
        <v>31790</v>
      </c>
      <c r="C43" s="498">
        <v>30000</v>
      </c>
      <c r="D43" s="517" t="s">
        <v>251</v>
      </c>
      <c r="E43" s="498">
        <v>32000</v>
      </c>
      <c r="F43" s="513">
        <f t="shared" ref="F43" si="150">B43/E43</f>
        <v>0.99343749999999997</v>
      </c>
      <c r="G43" s="501">
        <v>45060</v>
      </c>
      <c r="H43" s="498">
        <v>45000</v>
      </c>
      <c r="I43" s="517" t="s">
        <v>251</v>
      </c>
      <c r="J43" s="498">
        <v>52000</v>
      </c>
      <c r="K43" s="513">
        <f t="shared" ref="K43" si="151">G43/J43</f>
        <v>0.86653846153846159</v>
      </c>
      <c r="L43" s="498" t="s">
        <v>271</v>
      </c>
      <c r="N43" s="513"/>
      <c r="O43" s="501">
        <v>304760</v>
      </c>
      <c r="P43" s="498">
        <v>230000</v>
      </c>
      <c r="Q43" s="513" t="s">
        <v>251</v>
      </c>
      <c r="R43" s="498" t="s">
        <v>271</v>
      </c>
      <c r="T43" s="513"/>
      <c r="U43" s="498" t="s">
        <v>271</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35">
      <c r="A44" s="516">
        <v>44260</v>
      </c>
      <c r="B44" s="497">
        <v>31923</v>
      </c>
      <c r="C44" s="498">
        <v>30000</v>
      </c>
      <c r="D44" s="517" t="s">
        <v>251</v>
      </c>
      <c r="E44" s="498">
        <v>32000</v>
      </c>
      <c r="F44" s="513">
        <f t="shared" ref="F44" si="154">B44/E44</f>
        <v>0.99759374999999995</v>
      </c>
      <c r="G44" s="501">
        <v>45296</v>
      </c>
      <c r="H44" s="498">
        <v>45000</v>
      </c>
      <c r="I44" s="517" t="s">
        <v>251</v>
      </c>
      <c r="J44" s="498">
        <v>52000</v>
      </c>
      <c r="K44" s="513">
        <f t="shared" ref="K44" si="155">G44/J44</f>
        <v>0.87107692307692308</v>
      </c>
      <c r="L44" s="498" t="s">
        <v>271</v>
      </c>
      <c r="N44" s="513"/>
      <c r="O44" s="501">
        <v>306556</v>
      </c>
      <c r="P44" s="498">
        <v>230000</v>
      </c>
      <c r="Q44" s="513" t="s">
        <v>251</v>
      </c>
      <c r="R44" s="498" t="s">
        <v>271</v>
      </c>
      <c r="T44" s="513"/>
      <c r="U44" s="498" t="s">
        <v>271</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35">
      <c r="A45" s="516">
        <v>44261</v>
      </c>
      <c r="B45" s="497">
        <v>32107</v>
      </c>
      <c r="C45" s="498">
        <v>30000</v>
      </c>
      <c r="D45" s="517" t="s">
        <v>251</v>
      </c>
      <c r="E45" s="498">
        <v>32000</v>
      </c>
      <c r="F45" s="519" t="s">
        <v>251</v>
      </c>
      <c r="G45" s="501">
        <v>45469</v>
      </c>
      <c r="H45" s="498">
        <v>45000</v>
      </c>
      <c r="I45" s="517" t="s">
        <v>251</v>
      </c>
      <c r="J45" s="498">
        <v>52000</v>
      </c>
      <c r="K45" s="513">
        <f t="shared" ref="K45" si="158">G45/J45</f>
        <v>0.87440384615384614</v>
      </c>
      <c r="L45" s="498" t="s">
        <v>271</v>
      </c>
      <c r="N45" s="513"/>
      <c r="O45" s="501">
        <v>308189</v>
      </c>
      <c r="P45" s="498">
        <v>230000</v>
      </c>
      <c r="Q45" s="513" t="s">
        <v>251</v>
      </c>
      <c r="R45" s="498" t="s">
        <v>271</v>
      </c>
      <c r="T45" s="513"/>
      <c r="U45" s="498" t="s">
        <v>271</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35">
      <c r="A46" s="516">
        <v>44262</v>
      </c>
      <c r="B46" s="497">
        <v>32225</v>
      </c>
      <c r="C46" s="498">
        <v>30000</v>
      </c>
      <c r="D46" s="517" t="s">
        <v>251</v>
      </c>
      <c r="E46" s="498">
        <v>32000</v>
      </c>
      <c r="F46" s="519" t="s">
        <v>251</v>
      </c>
      <c r="G46" s="501">
        <v>45651</v>
      </c>
      <c r="H46" s="498">
        <v>45000</v>
      </c>
      <c r="I46" s="517" t="s">
        <v>251</v>
      </c>
      <c r="J46" s="498">
        <v>52000</v>
      </c>
      <c r="K46" s="513">
        <f t="shared" ref="K46" si="161">G46/J46</f>
        <v>0.8779038461538462</v>
      </c>
      <c r="L46" s="498" t="s">
        <v>271</v>
      </c>
      <c r="N46" s="513"/>
      <c r="O46" s="501">
        <v>308945</v>
      </c>
      <c r="P46" s="498">
        <v>230000</v>
      </c>
      <c r="Q46" s="513" t="s">
        <v>251</v>
      </c>
      <c r="R46" s="498" t="s">
        <v>271</v>
      </c>
      <c r="T46" s="513"/>
      <c r="U46" s="498" t="s">
        <v>271</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35">
      <c r="A47" s="516">
        <v>44263</v>
      </c>
      <c r="B47" s="497">
        <v>32252</v>
      </c>
      <c r="C47" s="498">
        <v>30000</v>
      </c>
      <c r="D47" s="517" t="s">
        <v>251</v>
      </c>
      <c r="E47" s="498">
        <v>32000</v>
      </c>
      <c r="F47" s="519" t="s">
        <v>251</v>
      </c>
      <c r="G47" s="501">
        <v>45717</v>
      </c>
      <c r="H47" s="498">
        <v>45000</v>
      </c>
      <c r="I47" s="517" t="s">
        <v>251</v>
      </c>
      <c r="J47" s="498">
        <v>52000</v>
      </c>
      <c r="K47" s="513">
        <f t="shared" ref="K47" si="165">G47/J47</f>
        <v>0.87917307692307689</v>
      </c>
      <c r="L47" s="498" t="s">
        <v>271</v>
      </c>
      <c r="N47" s="513"/>
      <c r="O47" s="501">
        <v>309596</v>
      </c>
      <c r="P47" s="498">
        <v>230000</v>
      </c>
      <c r="Q47" s="513" t="s">
        <v>251</v>
      </c>
      <c r="R47" s="498" t="s">
        <v>271</v>
      </c>
      <c r="T47" s="513"/>
      <c r="U47" s="498" t="s">
        <v>271</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35">
      <c r="A48" s="516">
        <v>44264</v>
      </c>
      <c r="B48" s="497">
        <v>32311</v>
      </c>
      <c r="C48" s="498">
        <v>30000</v>
      </c>
      <c r="D48" s="517" t="s">
        <v>251</v>
      </c>
      <c r="E48" s="498">
        <v>32000</v>
      </c>
      <c r="F48" s="519" t="s">
        <v>251</v>
      </c>
      <c r="G48" s="501">
        <v>45895</v>
      </c>
      <c r="H48" s="498">
        <v>45000</v>
      </c>
      <c r="I48" s="517" t="s">
        <v>251</v>
      </c>
      <c r="J48" s="498">
        <v>52000</v>
      </c>
      <c r="K48" s="513">
        <f t="shared" ref="K48" si="169">G48/J48</f>
        <v>0.88259615384615386</v>
      </c>
      <c r="L48" s="498" t="s">
        <v>271</v>
      </c>
      <c r="N48" s="513"/>
      <c r="O48" s="501">
        <v>311264</v>
      </c>
      <c r="P48" s="498">
        <v>230000</v>
      </c>
      <c r="Q48" s="513" t="s">
        <v>251</v>
      </c>
      <c r="R48" s="498" t="s">
        <v>271</v>
      </c>
      <c r="T48" s="513"/>
      <c r="U48" s="498" t="s">
        <v>271</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35">
      <c r="A49" s="516">
        <v>44265</v>
      </c>
      <c r="B49" s="497">
        <v>32465</v>
      </c>
      <c r="C49" s="498">
        <v>30000</v>
      </c>
      <c r="D49" s="517" t="s">
        <v>251</v>
      </c>
      <c r="E49" s="498">
        <v>32000</v>
      </c>
      <c r="F49" s="519" t="s">
        <v>251</v>
      </c>
      <c r="G49" s="501">
        <v>46136</v>
      </c>
      <c r="H49" s="498">
        <v>45000</v>
      </c>
      <c r="I49" s="517" t="s">
        <v>251</v>
      </c>
      <c r="J49" s="498">
        <v>52000</v>
      </c>
      <c r="K49" s="513">
        <f t="shared" ref="K49" si="173">G49/J49</f>
        <v>0.88723076923076927</v>
      </c>
      <c r="L49" s="498" t="s">
        <v>271</v>
      </c>
      <c r="N49" s="513"/>
      <c r="O49" s="501">
        <v>313268</v>
      </c>
      <c r="P49" s="498">
        <v>230000</v>
      </c>
      <c r="Q49" s="513" t="s">
        <v>251</v>
      </c>
      <c r="R49" s="498" t="s">
        <v>271</v>
      </c>
      <c r="T49" s="513"/>
      <c r="U49" s="498" t="s">
        <v>271</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35">
      <c r="A50" s="516">
        <v>44266</v>
      </c>
      <c r="B50" s="497">
        <v>32542</v>
      </c>
      <c r="C50" s="498">
        <v>30000</v>
      </c>
      <c r="D50" s="517" t="s">
        <v>251</v>
      </c>
      <c r="E50" s="498">
        <v>32000</v>
      </c>
      <c r="F50" s="519" t="s">
        <v>251</v>
      </c>
      <c r="G50" s="501">
        <v>46592</v>
      </c>
      <c r="H50" s="498">
        <v>45000</v>
      </c>
      <c r="I50" s="517" t="s">
        <v>251</v>
      </c>
      <c r="J50" s="498">
        <v>52000</v>
      </c>
      <c r="K50" s="513">
        <f t="shared" ref="K50" si="177">G50/J50</f>
        <v>0.89600000000000002</v>
      </c>
      <c r="L50" s="498" t="s">
        <v>271</v>
      </c>
      <c r="N50" s="513"/>
      <c r="O50" s="501">
        <v>315128</v>
      </c>
      <c r="P50" s="498">
        <v>230000</v>
      </c>
      <c r="Q50" s="513" t="s">
        <v>251</v>
      </c>
      <c r="R50" s="498" t="s">
        <v>271</v>
      </c>
      <c r="T50" s="513"/>
      <c r="U50" s="498" t="s">
        <v>271</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35">
      <c r="B51" s="520" t="s">
        <v>312</v>
      </c>
      <c r="C51" s="521"/>
      <c r="D51" s="522"/>
      <c r="E51" s="522"/>
      <c r="F51" s="522"/>
      <c r="G51" s="522"/>
      <c r="H51" s="522"/>
      <c r="I51" s="522"/>
      <c r="J51" s="522"/>
      <c r="K51" s="522"/>
      <c r="L51" s="522"/>
      <c r="M51" s="522"/>
    </row>
    <row r="52" spans="1:32" x14ac:dyDescent="0.35">
      <c r="B52" s="520" t="s">
        <v>311</v>
      </c>
      <c r="C52" s="521"/>
      <c r="D52" s="522"/>
      <c r="E52" s="522"/>
      <c r="F52" s="522"/>
      <c r="G52" s="522"/>
      <c r="H52" s="522"/>
      <c r="I52" s="522"/>
      <c r="J52" s="522"/>
      <c r="K52" s="522"/>
      <c r="L52" s="522"/>
      <c r="M52" s="522"/>
    </row>
    <row r="53" spans="1:32" x14ac:dyDescent="0.35">
      <c r="B53" s="265" t="s">
        <v>294</v>
      </c>
      <c r="C53" s="522"/>
      <c r="D53" s="522"/>
      <c r="E53" s="522"/>
      <c r="F53" s="522"/>
      <c r="G53" s="522"/>
      <c r="H53" s="522"/>
      <c r="I53" s="522"/>
      <c r="J53" s="522"/>
      <c r="K53" s="522"/>
      <c r="L53" s="522"/>
      <c r="M53" s="522"/>
    </row>
    <row r="54" spans="1:32" x14ac:dyDescent="0.3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796875" defaultRowHeight="14.5" x14ac:dyDescent="0.35"/>
  <cols>
    <col min="1" max="1" width="10.54296875" style="522" customWidth="1"/>
    <col min="2" max="13" width="12.453125" style="522" customWidth="1"/>
    <col min="14" max="16384" width="9.1796875" style="522"/>
  </cols>
  <sheetData>
    <row r="1" spans="1:15" s="499" customFormat="1" x14ac:dyDescent="0.35">
      <c r="A1" s="496" t="s">
        <v>359</v>
      </c>
      <c r="B1" s="501"/>
      <c r="C1" s="498"/>
      <c r="D1" s="500"/>
      <c r="E1" s="501"/>
      <c r="F1" s="498"/>
      <c r="G1" s="500"/>
      <c r="H1" s="500"/>
      <c r="I1" s="500"/>
      <c r="J1" s="500"/>
      <c r="K1" s="500"/>
      <c r="L1" s="500"/>
      <c r="M1" s="500"/>
      <c r="O1" s="502" t="s">
        <v>29</v>
      </c>
    </row>
    <row r="2" spans="1:15" s="499" customFormat="1" x14ac:dyDescent="0.35">
      <c r="B2" s="501"/>
      <c r="C2" s="498"/>
      <c r="D2" s="500"/>
      <c r="E2" s="501"/>
      <c r="F2" s="498"/>
      <c r="G2" s="500"/>
      <c r="H2" s="500"/>
      <c r="I2" s="500"/>
      <c r="J2" s="500"/>
      <c r="K2" s="500"/>
      <c r="L2" s="500"/>
      <c r="M2" s="500"/>
    </row>
    <row r="3" spans="1:15" s="499" customFormat="1" ht="39" customHeight="1" x14ac:dyDescent="0.35">
      <c r="A3" s="615" t="s">
        <v>0</v>
      </c>
      <c r="B3" s="623" t="s">
        <v>266</v>
      </c>
      <c r="C3" s="624"/>
      <c r="D3" s="625"/>
      <c r="E3" s="623" t="s">
        <v>267</v>
      </c>
      <c r="F3" s="624"/>
      <c r="G3" s="625"/>
      <c r="H3" s="623" t="s">
        <v>268</v>
      </c>
      <c r="I3" s="624"/>
      <c r="J3" s="625"/>
      <c r="K3" s="623" t="s">
        <v>269</v>
      </c>
      <c r="L3" s="624"/>
      <c r="M3" s="625"/>
    </row>
    <row r="4" spans="1:15" s="499" customFormat="1" ht="78.75" customHeight="1" x14ac:dyDescent="0.35">
      <c r="A4" s="615"/>
      <c r="B4" s="523" t="s">
        <v>241</v>
      </c>
      <c r="C4" s="524" t="s">
        <v>246</v>
      </c>
      <c r="D4" s="525" t="s">
        <v>255</v>
      </c>
      <c r="E4" s="523" t="s">
        <v>241</v>
      </c>
      <c r="F4" s="524" t="s">
        <v>246</v>
      </c>
      <c r="G4" s="525" t="s">
        <v>255</v>
      </c>
      <c r="H4" s="523" t="s">
        <v>241</v>
      </c>
      <c r="I4" s="524" t="s">
        <v>246</v>
      </c>
      <c r="J4" s="525" t="s">
        <v>255</v>
      </c>
      <c r="K4" s="523" t="s">
        <v>241</v>
      </c>
      <c r="L4" s="524" t="s">
        <v>246</v>
      </c>
      <c r="M4" s="525" t="s">
        <v>255</v>
      </c>
    </row>
    <row r="5" spans="1:15" s="499" customFormat="1" x14ac:dyDescent="0.3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35">
      <c r="A6" s="516">
        <v>44243</v>
      </c>
      <c r="B6" s="514">
        <v>270654</v>
      </c>
      <c r="C6" s="498">
        <v>269894</v>
      </c>
      <c r="D6" s="513" t="s">
        <v>272</v>
      </c>
      <c r="E6" s="501">
        <v>199163</v>
      </c>
      <c r="F6" s="498">
        <v>195951</v>
      </c>
      <c r="G6" s="513" t="s">
        <v>272</v>
      </c>
      <c r="H6" s="514">
        <v>245231</v>
      </c>
      <c r="I6" s="498">
        <v>278856</v>
      </c>
      <c r="J6" s="513">
        <f t="shared" si="0"/>
        <v>0.87941805089365122</v>
      </c>
      <c r="K6" s="514">
        <v>173918</v>
      </c>
      <c r="L6" s="526">
        <v>299444</v>
      </c>
      <c r="M6" s="513">
        <f t="shared" si="1"/>
        <v>0.58080308839048367</v>
      </c>
    </row>
    <row r="7" spans="1:15" x14ac:dyDescent="0.35">
      <c r="A7" s="516">
        <v>44244</v>
      </c>
      <c r="B7" s="527">
        <v>271528</v>
      </c>
      <c r="C7" s="498">
        <v>269894</v>
      </c>
      <c r="D7" s="513" t="s">
        <v>272</v>
      </c>
      <c r="E7" s="527">
        <v>201356</v>
      </c>
      <c r="F7" s="498">
        <v>195951</v>
      </c>
      <c r="G7" s="513" t="s">
        <v>272</v>
      </c>
      <c r="H7" s="527">
        <v>250986</v>
      </c>
      <c r="I7" s="498">
        <v>278856</v>
      </c>
      <c r="J7" s="513">
        <f t="shared" si="0"/>
        <v>0.90005594285222479</v>
      </c>
      <c r="K7" s="527">
        <v>190651</v>
      </c>
      <c r="L7" s="526">
        <v>299444</v>
      </c>
      <c r="M7" s="513">
        <f t="shared" si="1"/>
        <v>0.63668331975260817</v>
      </c>
    </row>
    <row r="8" spans="1:15" x14ac:dyDescent="0.35">
      <c r="A8" s="516">
        <v>44245</v>
      </c>
      <c r="B8" s="527">
        <v>272333</v>
      </c>
      <c r="C8" s="498">
        <v>269894</v>
      </c>
      <c r="D8" s="513" t="s">
        <v>272</v>
      </c>
      <c r="E8" s="527">
        <v>203726</v>
      </c>
      <c r="F8" s="498">
        <v>195951</v>
      </c>
      <c r="G8" s="513" t="s">
        <v>272</v>
      </c>
      <c r="H8" s="527">
        <v>256381</v>
      </c>
      <c r="I8" s="498">
        <v>278856</v>
      </c>
      <c r="J8" s="513">
        <f t="shared" si="0"/>
        <v>0.9194028459133029</v>
      </c>
      <c r="K8" s="527">
        <v>207534</v>
      </c>
      <c r="L8" s="526">
        <v>299444</v>
      </c>
      <c r="M8" s="513">
        <f t="shared" si="1"/>
        <v>0.69306447950201044</v>
      </c>
    </row>
    <row r="9" spans="1:15" x14ac:dyDescent="0.35">
      <c r="A9" s="516">
        <v>44246</v>
      </c>
      <c r="B9" s="527">
        <v>273063</v>
      </c>
      <c r="C9" s="498">
        <v>269894</v>
      </c>
      <c r="D9" s="513" t="s">
        <v>272</v>
      </c>
      <c r="E9" s="527">
        <v>205981</v>
      </c>
      <c r="F9" s="498">
        <v>195951</v>
      </c>
      <c r="G9" s="513" t="s">
        <v>272</v>
      </c>
      <c r="H9" s="527">
        <v>261681</v>
      </c>
      <c r="I9" s="498">
        <v>278856</v>
      </c>
      <c r="J9" s="513">
        <f t="shared" si="0"/>
        <v>0.93840907134865303</v>
      </c>
      <c r="K9" s="527">
        <v>220470</v>
      </c>
      <c r="L9" s="526">
        <v>299444</v>
      </c>
      <c r="M9" s="513">
        <f t="shared" si="1"/>
        <v>0.73626454362084393</v>
      </c>
    </row>
    <row r="10" spans="1:15" x14ac:dyDescent="0.35">
      <c r="A10" s="516">
        <v>44247</v>
      </c>
      <c r="B10" s="527">
        <v>273668</v>
      </c>
      <c r="C10" s="498">
        <v>269894</v>
      </c>
      <c r="D10" s="513" t="s">
        <v>272</v>
      </c>
      <c r="E10" s="527">
        <v>207506</v>
      </c>
      <c r="F10" s="498">
        <v>195951</v>
      </c>
      <c r="G10" s="513" t="s">
        <v>272</v>
      </c>
      <c r="H10" s="527">
        <v>265912</v>
      </c>
      <c r="I10" s="498">
        <v>278856</v>
      </c>
      <c r="J10" s="513">
        <f t="shared" si="0"/>
        <v>0.95358177697449575</v>
      </c>
      <c r="K10" s="527">
        <v>232549</v>
      </c>
      <c r="L10" s="526">
        <v>299444</v>
      </c>
      <c r="M10" s="513">
        <f t="shared" si="1"/>
        <v>0.77660263688703068</v>
      </c>
    </row>
    <row r="11" spans="1:15" x14ac:dyDescent="0.35">
      <c r="A11" s="516">
        <v>44248</v>
      </c>
      <c r="B11" s="527">
        <v>273935</v>
      </c>
      <c r="C11" s="498">
        <v>269894</v>
      </c>
      <c r="D11" s="513" t="s">
        <v>272</v>
      </c>
      <c r="E11" s="527">
        <v>208641</v>
      </c>
      <c r="F11" s="498">
        <v>195951</v>
      </c>
      <c r="G11" s="513" t="s">
        <v>272</v>
      </c>
      <c r="H11" s="527">
        <v>267914</v>
      </c>
      <c r="I11" s="498">
        <v>278856</v>
      </c>
      <c r="J11" s="513">
        <f t="shared" ref="J11:J12" si="2">H11/I11</f>
        <v>0.96076110967667905</v>
      </c>
      <c r="K11" s="527">
        <v>238951</v>
      </c>
      <c r="L11" s="526">
        <v>299444</v>
      </c>
      <c r="M11" s="513">
        <f t="shared" ref="M11:M12" si="3">K11/L11</f>
        <v>0.79798226045604526</v>
      </c>
    </row>
    <row r="12" spans="1:15" x14ac:dyDescent="0.35">
      <c r="A12" s="516">
        <v>44249</v>
      </c>
      <c r="B12" s="527">
        <v>274159</v>
      </c>
      <c r="C12" s="498">
        <v>269894</v>
      </c>
      <c r="D12" s="513" t="s">
        <v>272</v>
      </c>
      <c r="E12" s="527">
        <v>209297</v>
      </c>
      <c r="F12" s="498">
        <v>195951</v>
      </c>
      <c r="G12" s="513" t="s">
        <v>272</v>
      </c>
      <c r="H12" s="527">
        <v>269165</v>
      </c>
      <c r="I12" s="498">
        <v>278856</v>
      </c>
      <c r="J12" s="513">
        <f t="shared" si="2"/>
        <v>0.96524729609547577</v>
      </c>
      <c r="K12" s="527">
        <v>242231</v>
      </c>
      <c r="L12" s="526">
        <v>299444</v>
      </c>
      <c r="M12" s="513">
        <f t="shared" si="3"/>
        <v>0.80893589452451875</v>
      </c>
    </row>
    <row r="13" spans="1:15" x14ac:dyDescent="0.35">
      <c r="A13" s="516">
        <v>44250</v>
      </c>
      <c r="B13" s="527">
        <v>274508</v>
      </c>
      <c r="C13" s="498">
        <v>269894</v>
      </c>
      <c r="D13" s="513" t="s">
        <v>272</v>
      </c>
      <c r="E13" s="527">
        <v>210181</v>
      </c>
      <c r="F13" s="498">
        <v>195951</v>
      </c>
      <c r="G13" s="513" t="s">
        <v>272</v>
      </c>
      <c r="H13" s="527">
        <v>271014</v>
      </c>
      <c r="I13" s="498">
        <v>278856</v>
      </c>
      <c r="J13" s="513">
        <f t="shared" ref="J13" si="4">H13/I13</f>
        <v>0.97187795851622338</v>
      </c>
      <c r="K13" s="527">
        <v>246235</v>
      </c>
      <c r="L13" s="526">
        <v>299444</v>
      </c>
      <c r="M13" s="513">
        <f t="shared" ref="M13" si="5">K13/L13</f>
        <v>0.82230734294225294</v>
      </c>
    </row>
    <row r="14" spans="1:15" x14ac:dyDescent="0.35">
      <c r="A14" s="516">
        <v>44251</v>
      </c>
      <c r="B14" s="527">
        <v>274861</v>
      </c>
      <c r="C14" s="498">
        <v>269894</v>
      </c>
      <c r="D14" s="513" t="s">
        <v>272</v>
      </c>
      <c r="E14" s="527">
        <v>210689</v>
      </c>
      <c r="F14" s="498">
        <v>195951</v>
      </c>
      <c r="G14" s="513" t="s">
        <v>272</v>
      </c>
      <c r="H14" s="527">
        <v>272301</v>
      </c>
      <c r="I14" s="498">
        <v>278856</v>
      </c>
      <c r="J14" s="513">
        <f t="shared" ref="J14" si="6">H14/I14</f>
        <v>0.97649324382476976</v>
      </c>
      <c r="K14" s="527">
        <v>250585</v>
      </c>
      <c r="L14" s="526">
        <v>299444</v>
      </c>
      <c r="M14" s="513">
        <f t="shared" ref="M14" si="7">K14/L14</f>
        <v>0.83683426617330792</v>
      </c>
    </row>
    <row r="15" spans="1:15" x14ac:dyDescent="0.35">
      <c r="A15" s="516">
        <v>44252</v>
      </c>
      <c r="B15" s="527">
        <v>275223</v>
      </c>
      <c r="C15" s="498">
        <v>269894</v>
      </c>
      <c r="D15" s="513" t="s">
        <v>272</v>
      </c>
      <c r="E15" s="527">
        <v>211268</v>
      </c>
      <c r="F15" s="498">
        <v>195951</v>
      </c>
      <c r="G15" s="513" t="s">
        <v>272</v>
      </c>
      <c r="H15" s="527">
        <v>273419</v>
      </c>
      <c r="I15" s="498">
        <v>278856</v>
      </c>
      <c r="J15" s="513">
        <f t="shared" ref="J15" si="8">H15/I15</f>
        <v>0.98050248156754738</v>
      </c>
      <c r="K15" s="527">
        <v>255266</v>
      </c>
      <c r="L15" s="526">
        <v>299444</v>
      </c>
      <c r="M15" s="513">
        <f t="shared" ref="M15" si="9">K15/L15</f>
        <v>0.85246657137895565</v>
      </c>
    </row>
    <row r="16" spans="1:15" x14ac:dyDescent="0.35">
      <c r="B16" s="520" t="s">
        <v>293</v>
      </c>
      <c r="C16" s="521"/>
    </row>
    <row r="17" spans="2:3" x14ac:dyDescent="0.35">
      <c r="B17" s="520" t="s">
        <v>295</v>
      </c>
      <c r="C17" s="521"/>
    </row>
    <row r="18" spans="2:3" x14ac:dyDescent="0.35">
      <c r="B18" s="265" t="s">
        <v>294</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2021-07-27T11:10:12Z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vA50010490</value>
    </field>
    <field name="Objective-Version">
      <value order="0">152.493</value>
    </field>
    <field name="Objective-VersionNumber">
      <value order="0">1708</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2021-07-27T11:08:35Z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2021-07-27T11:10:12Z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vA50010490</vt:lpwstr>
  </property>
  <property fmtid="{D5CDD505-2E9C-101B-9397-08002B2CF9AE}" pid="16" name="Objective-Version">
    <vt:lpwstr>152.493</vt:lpwstr>
  </property>
  <property fmtid="{D5CDD505-2E9C-101B-9397-08002B2CF9AE}" pid="17" name="Objective-VersionNumber">
    <vt:r8>1708</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